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5" activeTab="15"/>
  </bookViews>
  <sheets>
    <sheet name="вариант" sheetId="1" r:id="rId1"/>
    <sheet name="Казахский язык" sheetId="2" r:id="rId2"/>
    <sheet name="Русский язык" sheetId="3" r:id="rId3"/>
    <sheet name="История Казахстана" sheetId="4" r:id="rId4"/>
    <sheet name="Математика" sheetId="5" r:id="rId5"/>
    <sheet name="5 предмет" sheetId="6" r:id="rId6"/>
    <sheet name="Итоговый" sheetId="7" r:id="rId7"/>
    <sheet name="01.10" sheetId="8" r:id="rId8"/>
    <sheet name="08.10" sheetId="9" r:id="rId9"/>
    <sheet name="22.10" sheetId="10" r:id="rId10"/>
    <sheet name="29.10" sheetId="11" r:id="rId11"/>
    <sheet name="19.11" sheetId="12" r:id="rId12"/>
    <sheet name="26.11" sheetId="13" r:id="rId13"/>
    <sheet name="03.12" sheetId="14" r:id="rId14"/>
    <sheet name="10.12" sheetId="15" r:id="rId15"/>
    <sheet name="04.02" sheetId="16" r:id="rId16"/>
  </sheets>
  <definedNames/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C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<sst xmlns="http://schemas.openxmlformats.org/spreadsheetml/2006/main" count="604" uniqueCount="69">
  <si>
    <t>дүйсенбі сайын өткізілетін ҰБТ-ге дайындық қорытындылары.</t>
  </si>
  <si>
    <t>Мұғалім: Негманова Құралай Уахитқызы</t>
  </si>
  <si>
    <t>№</t>
  </si>
  <si>
    <t>Аты-жөні</t>
  </si>
  <si>
    <t>Жалпы</t>
  </si>
  <si>
    <t>2010-11 учебный год</t>
  </si>
  <si>
    <t>Учитель: Бондар Елизавета Викторовна</t>
  </si>
  <si>
    <t>Учитель: Фоменко Тамара Павловна</t>
  </si>
  <si>
    <t>Учитель: Туртугулова Гуляим Сагинтаевна</t>
  </si>
  <si>
    <t>Фамилия, имя</t>
  </si>
  <si>
    <t>средний балл</t>
  </si>
  <si>
    <t>Итого</t>
  </si>
  <si>
    <t xml:space="preserve">Фамилия, имя </t>
  </si>
  <si>
    <t>Классный руководитель: Негманова Куралай Уахитовна</t>
  </si>
  <si>
    <t>Предмет по выбору</t>
  </si>
  <si>
    <t xml:space="preserve">Итого </t>
  </si>
  <si>
    <t>физика</t>
  </si>
  <si>
    <t>н</t>
  </si>
  <si>
    <t>Каз.язык</t>
  </si>
  <si>
    <t>Русс. яз</t>
  </si>
  <si>
    <t>Ист. Каз.</t>
  </si>
  <si>
    <t>Матем.</t>
  </si>
  <si>
    <t>орташа балл</t>
  </si>
  <si>
    <t xml:space="preserve">Смагулов Данияр </t>
  </si>
  <si>
    <t xml:space="preserve">Аксенова Александра </t>
  </si>
  <si>
    <t xml:space="preserve">Идрисова Набира </t>
  </si>
  <si>
    <t xml:space="preserve">Казиханова Гульнара </t>
  </si>
  <si>
    <t xml:space="preserve">Косарев Степан </t>
  </si>
  <si>
    <t xml:space="preserve">Кривцун Анна </t>
  </si>
  <si>
    <t xml:space="preserve">Маевская Софья </t>
  </si>
  <si>
    <t xml:space="preserve">Майорова Ольга </t>
  </si>
  <si>
    <t xml:space="preserve">Муратова Айдана </t>
  </si>
  <si>
    <t xml:space="preserve">Мухтаров Аблайхан </t>
  </si>
  <si>
    <t xml:space="preserve">Сарсенова Лаура </t>
  </si>
  <si>
    <t xml:space="preserve">Сейфуллина Акмарал </t>
  </si>
  <si>
    <t xml:space="preserve">Толеген Тимур </t>
  </si>
  <si>
    <t xml:space="preserve">Шарипова Динара </t>
  </si>
  <si>
    <t>Жумагулова Аяжан</t>
  </si>
  <si>
    <t>биология</t>
  </si>
  <si>
    <t>география</t>
  </si>
  <si>
    <t>английский</t>
  </si>
  <si>
    <t>Результаты пробного тестирования  11 «Б» класса</t>
  </si>
  <si>
    <t>2012-13 учебный год</t>
  </si>
  <si>
    <r>
      <t xml:space="preserve">11 «б» сынып оқушыларының </t>
    </r>
    <r>
      <rPr>
        <b/>
        <sz val="12"/>
        <rFont val="Times New Roman"/>
        <family val="1"/>
      </rPr>
      <t>қазақ тілі</t>
    </r>
    <r>
      <rPr>
        <sz val="12"/>
        <rFont val="Times New Roman"/>
        <family val="1"/>
      </rPr>
      <t xml:space="preserve"> сабағынан </t>
    </r>
  </si>
  <si>
    <t xml:space="preserve">2012-13 оқу жылы </t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</si>
  <si>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русскому языку</t>
    </r>
    <r>
      <rPr>
        <sz val="12"/>
        <rFont val="Times New Roman"/>
        <family val="1"/>
      </rPr>
      <t xml:space="preserve"> 11 «Б» класса </t>
    </r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</si>
  <si>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Истории Казахстана</t>
    </r>
    <r>
      <rPr>
        <sz val="12"/>
        <rFont val="Times New Roman"/>
        <family val="1"/>
      </rPr>
      <t xml:space="preserve"> 11 «Б» класса</t>
    </r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</si>
  <si>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математике</t>
    </r>
    <r>
      <rPr>
        <sz val="12"/>
        <rFont val="Times New Roman"/>
        <family val="1"/>
      </rPr>
      <t xml:space="preserve"> 11 «Б» класса</t>
    </r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</si>
  <si>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проф. предмету</t>
    </r>
    <r>
      <rPr>
        <sz val="12"/>
        <rFont val="Times New Roman"/>
        <family val="1"/>
      </rPr>
      <t xml:space="preserve"> 11 «Б» класса</t>
    </r>
  </si>
  <si>
    <t>ж</t>
  </si>
  <si>
    <t>***</t>
  </si>
  <si>
    <t>*</t>
  </si>
  <si>
    <t>англ.язык</t>
  </si>
  <si>
    <t>литература</t>
  </si>
  <si>
    <t>Маевская Софья</t>
  </si>
  <si>
    <t xml:space="preserve">Рус.яз. </t>
  </si>
  <si>
    <t>9</t>
  </si>
  <si>
    <t>19</t>
  </si>
  <si>
    <t>16</t>
  </si>
  <si>
    <t>21</t>
  </si>
  <si>
    <t>13</t>
  </si>
  <si>
    <t>15</t>
  </si>
  <si>
    <t>18</t>
  </si>
  <si>
    <t>11</t>
  </si>
  <si>
    <t>14</t>
  </si>
  <si>
    <t>17</t>
  </si>
  <si>
    <t>?</t>
  </si>
  <si>
    <t>Фонаков Яраслав</t>
  </si>
  <si>
    <t>Фонаков Ярослав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</si>
</sst>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"/>
    <numFmt numFmtId="179" formatCode="mmm/yyyy"/>
    <numFmt numFmtId="180" formatCode="[$-43F]d\ mmmm\ yyyy\ &quot;ж.&quot;"/>
  </numFmts>
  <fonts count="6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color indexed="8"/>
      <name val="KZ 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name val="KZ Times New Roman"/>
      <family val="1"/>
    </font>
    <font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KZ Times New Roman"/>
      <family val="1"/>
    </font>
    <font>
      <sz val="12"/>
      <color indexed="10"/>
      <name val="KZ Times New Roman"/>
      <family val="1"/>
    </font>
    <font>
      <sz val="14"/>
      <color indexed="10"/>
      <name val="KZ 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7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177" fontId="12" fillId="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78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2" fillId="0" borderId="13" xfId="0" applyFont="1" applyBorder="1" applyAlignment="1">
      <alignment horizontal="center"/>
    </xf>
    <xf numFmtId="177" fontId="12" fillId="3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10" fillId="0" borderId="2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178" fontId="1" fillId="0" borderId="25" xfId="0" applyNumberFormat="1" applyFont="1" applyBorder="1" applyAlignment="1">
      <alignment horizontal="center" vertical="center" wrapText="1"/>
    </xf>
    <xf numFmtId="178" fontId="1" fillId="0" borderId="25" xfId="0" applyNumberFormat="1" applyFont="1" applyBorder="1" applyAlignment="1">
      <alignment horizontal="center" vertical="top" wrapText="1"/>
    </xf>
    <xf numFmtId="178" fontId="1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178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8" fontId="1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top" wrapText="1"/>
    </xf>
    <xf numFmtId="178" fontId="2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8" fontId="22" fillId="0" borderId="10" xfId="0" applyNumberFormat="1" applyFont="1" applyBorder="1" applyAlignment="1">
      <alignment horizontal="center" vertical="center" wrapText="1"/>
    </xf>
    <xf numFmtId="178" fontId="27" fillId="0" borderId="25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top" wrapText="1"/>
    </xf>
    <xf numFmtId="178" fontId="26" fillId="0" borderId="25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25" fillId="0" borderId="25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7" fontId="1" fillId="3" borderId="10" xfId="0" applyNumberFormat="1" applyFont="1" applyFill="1" applyBorder="1" applyAlignment="1">
      <alignment horizontal="left" vertical="top" wrapText="1"/>
    </xf>
    <xf numFmtId="177" fontId="4" fillId="3" borderId="10" xfId="0" applyNumberFormat="1" applyFont="1" applyFill="1" applyBorder="1" applyAlignment="1">
      <alignment horizontal="left"/>
    </xf>
    <xf numFmtId="177" fontId="10" fillId="3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178" fontId="30" fillId="0" borderId="10" xfId="0" applyNumberFormat="1" applyFont="1" applyBorder="1" applyAlignment="1">
      <alignment horizontal="center"/>
    </xf>
    <xf numFmtId="178" fontId="30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8" fontId="2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B13">
      <selection activeCell="L25" sqref="L25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13" width="8.75390625" style="0" customWidth="1"/>
  </cols>
  <sheetData>
    <row r="1" spans="1:11" ht="19.5" customHeight="1">
      <c r="A1" s="145" t="s">
        <v>41</v>
      </c>
      <c r="B1" s="145"/>
      <c r="C1" s="145"/>
      <c r="D1" s="145"/>
      <c r="E1" s="145"/>
      <c r="F1" s="145"/>
      <c r="G1" s="145"/>
      <c r="H1" s="145"/>
      <c r="I1" s="38"/>
      <c r="J1" s="38"/>
      <c r="K1" s="3"/>
    </row>
    <row r="2" spans="1:11" ht="19.5" customHeight="1">
      <c r="A2" s="145" t="s">
        <v>42</v>
      </c>
      <c r="B2" s="145"/>
      <c r="C2" s="145"/>
      <c r="D2" s="145"/>
      <c r="E2" s="145"/>
      <c r="F2" s="145"/>
      <c r="G2" s="145"/>
      <c r="H2" s="145"/>
      <c r="I2" s="38"/>
      <c r="J2" s="38"/>
      <c r="K2" s="3"/>
    </row>
    <row r="3" spans="1:11" ht="19.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39"/>
      <c r="J3" s="39"/>
      <c r="K3" s="3"/>
    </row>
    <row r="4" spans="1:13" ht="19.5" customHeight="1">
      <c r="A4" s="144" t="s">
        <v>2</v>
      </c>
      <c r="B4" s="144" t="s">
        <v>9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61">
        <v>7</v>
      </c>
      <c r="J4" s="56">
        <v>8</v>
      </c>
      <c r="K4" s="7">
        <v>9</v>
      </c>
      <c r="L4">
        <v>10</v>
      </c>
      <c r="M4">
        <v>11</v>
      </c>
    </row>
    <row r="5" spans="1:13" ht="19.5" customHeight="1">
      <c r="A5" s="144"/>
      <c r="B5" s="144"/>
      <c r="C5" s="130">
        <v>41183</v>
      </c>
      <c r="D5" s="130">
        <v>41190</v>
      </c>
      <c r="E5" s="130">
        <v>41204</v>
      </c>
      <c r="F5" s="130">
        <v>41211</v>
      </c>
      <c r="G5" s="130">
        <v>41232</v>
      </c>
      <c r="H5" s="130">
        <v>41239</v>
      </c>
      <c r="I5" s="131">
        <v>41246</v>
      </c>
      <c r="J5" s="57">
        <v>41253</v>
      </c>
      <c r="K5" s="8">
        <v>41267</v>
      </c>
      <c r="L5" s="142">
        <v>41288</v>
      </c>
      <c r="M5" s="142">
        <v>41295</v>
      </c>
    </row>
    <row r="6" spans="1:13" ht="30" customHeight="1">
      <c r="A6" s="23">
        <v>1</v>
      </c>
      <c r="B6" s="62" t="s">
        <v>24</v>
      </c>
      <c r="C6" s="23">
        <v>8136</v>
      </c>
      <c r="D6" s="23" t="s">
        <v>17</v>
      </c>
      <c r="E6" s="23">
        <v>8102</v>
      </c>
      <c r="F6" s="63">
        <v>8112</v>
      </c>
      <c r="G6" s="23">
        <v>8122</v>
      </c>
      <c r="H6" s="23" t="s">
        <v>17</v>
      </c>
      <c r="I6" s="64">
        <v>8126</v>
      </c>
      <c r="J6" s="58">
        <v>8119</v>
      </c>
      <c r="K6" s="48">
        <v>8116</v>
      </c>
      <c r="L6">
        <v>8164</v>
      </c>
      <c r="M6">
        <v>8169</v>
      </c>
    </row>
    <row r="7" spans="1:13" ht="30" customHeight="1">
      <c r="A7" s="23">
        <v>2</v>
      </c>
      <c r="B7" s="62" t="s">
        <v>37</v>
      </c>
      <c r="C7" s="23">
        <v>8126</v>
      </c>
      <c r="D7" s="23">
        <v>1535</v>
      </c>
      <c r="E7" s="23">
        <v>8103</v>
      </c>
      <c r="F7" s="23">
        <v>8108</v>
      </c>
      <c r="G7" s="23">
        <v>8159</v>
      </c>
      <c r="H7" s="23">
        <v>8146</v>
      </c>
      <c r="I7" s="64">
        <v>8156</v>
      </c>
      <c r="J7" s="59">
        <v>8116</v>
      </c>
      <c r="K7" s="40">
        <v>8123</v>
      </c>
      <c r="L7">
        <v>8172</v>
      </c>
      <c r="M7">
        <v>8164</v>
      </c>
    </row>
    <row r="8" spans="1:13" ht="30" customHeight="1">
      <c r="A8" s="23">
        <v>3</v>
      </c>
      <c r="B8" s="62" t="s">
        <v>25</v>
      </c>
      <c r="C8" s="23">
        <v>8132</v>
      </c>
      <c r="D8" s="23">
        <v>1534</v>
      </c>
      <c r="E8" s="23">
        <v>8105</v>
      </c>
      <c r="F8" s="23">
        <v>8111</v>
      </c>
      <c r="G8" s="23">
        <v>8117</v>
      </c>
      <c r="H8" s="23">
        <v>8147</v>
      </c>
      <c r="I8" s="64">
        <v>8136</v>
      </c>
      <c r="J8" s="58">
        <v>8129</v>
      </c>
      <c r="K8" s="48">
        <v>8156</v>
      </c>
      <c r="L8">
        <v>8168</v>
      </c>
      <c r="M8">
        <v>8163</v>
      </c>
    </row>
    <row r="9" spans="1:13" ht="30" customHeight="1">
      <c r="A9" s="23">
        <v>4</v>
      </c>
      <c r="B9" s="62" t="s">
        <v>26</v>
      </c>
      <c r="C9" s="23">
        <v>8135</v>
      </c>
      <c r="D9" s="23" t="s">
        <v>17</v>
      </c>
      <c r="E9" s="23">
        <v>8107</v>
      </c>
      <c r="F9" s="23">
        <v>8110</v>
      </c>
      <c r="G9" s="23">
        <v>8124</v>
      </c>
      <c r="H9" s="23">
        <v>8151</v>
      </c>
      <c r="I9" s="64">
        <v>8157</v>
      </c>
      <c r="J9" s="58">
        <v>8159</v>
      </c>
      <c r="K9" s="48">
        <v>8138</v>
      </c>
      <c r="L9">
        <v>8163</v>
      </c>
      <c r="M9">
        <v>8167</v>
      </c>
    </row>
    <row r="10" spans="1:13" ht="30" customHeight="1">
      <c r="A10" s="23">
        <v>5</v>
      </c>
      <c r="B10" s="62" t="s">
        <v>27</v>
      </c>
      <c r="C10" s="23">
        <v>8131</v>
      </c>
      <c r="D10" s="23">
        <v>1530</v>
      </c>
      <c r="E10" s="23">
        <v>8108</v>
      </c>
      <c r="F10" s="23">
        <v>8105</v>
      </c>
      <c r="G10" s="23">
        <v>8115</v>
      </c>
      <c r="H10" s="23">
        <v>8141</v>
      </c>
      <c r="I10" s="64" t="s">
        <v>49</v>
      </c>
      <c r="J10" s="58">
        <v>8117</v>
      </c>
      <c r="K10" s="48">
        <v>8159</v>
      </c>
      <c r="L10">
        <v>8162</v>
      </c>
      <c r="M10">
        <v>8172</v>
      </c>
    </row>
    <row r="11" spans="1:13" ht="30" customHeight="1">
      <c r="A11" s="23">
        <v>6</v>
      </c>
      <c r="B11" s="62" t="s">
        <v>28</v>
      </c>
      <c r="C11" s="23">
        <v>8137</v>
      </c>
      <c r="D11" s="23">
        <v>6030</v>
      </c>
      <c r="E11" s="23">
        <v>8109</v>
      </c>
      <c r="F11" s="23">
        <v>8103</v>
      </c>
      <c r="G11" s="23">
        <v>8156</v>
      </c>
      <c r="H11" s="23">
        <v>8149</v>
      </c>
      <c r="I11" s="64">
        <v>8138</v>
      </c>
      <c r="J11" s="58" t="s">
        <v>49</v>
      </c>
      <c r="K11" s="48">
        <v>8112</v>
      </c>
      <c r="L11">
        <v>8170</v>
      </c>
      <c r="M11">
        <v>8173</v>
      </c>
    </row>
    <row r="12" spans="1:13" ht="30" customHeight="1">
      <c r="A12" s="23">
        <v>7</v>
      </c>
      <c r="B12" s="62" t="s">
        <v>29</v>
      </c>
      <c r="C12" s="23">
        <v>8133</v>
      </c>
      <c r="D12" s="23" t="s">
        <v>50</v>
      </c>
      <c r="E12" s="23" t="s">
        <v>50</v>
      </c>
      <c r="F12" s="23" t="s">
        <v>50</v>
      </c>
      <c r="G12" s="23">
        <v>8116</v>
      </c>
      <c r="H12" s="23">
        <v>8142</v>
      </c>
      <c r="I12" s="64">
        <v>8119</v>
      </c>
      <c r="J12" s="58">
        <v>8156</v>
      </c>
      <c r="K12" s="48">
        <v>8126</v>
      </c>
      <c r="L12">
        <v>8173</v>
      </c>
      <c r="M12" t="s">
        <v>50</v>
      </c>
    </row>
    <row r="13" spans="1:13" ht="30" customHeight="1">
      <c r="A13" s="23">
        <v>8</v>
      </c>
      <c r="B13" s="62" t="s">
        <v>30</v>
      </c>
      <c r="C13" s="23">
        <v>8134</v>
      </c>
      <c r="D13" s="23">
        <v>1532</v>
      </c>
      <c r="E13" s="23">
        <v>8113</v>
      </c>
      <c r="F13" s="23">
        <v>8106</v>
      </c>
      <c r="G13" s="23">
        <v>8114</v>
      </c>
      <c r="H13" s="23">
        <v>8143</v>
      </c>
      <c r="I13" s="64">
        <v>8117</v>
      </c>
      <c r="J13" s="58">
        <v>8118</v>
      </c>
      <c r="K13" s="48">
        <v>8157</v>
      </c>
      <c r="L13">
        <v>8177</v>
      </c>
      <c r="M13">
        <v>8175</v>
      </c>
    </row>
    <row r="14" spans="1:13" ht="30" customHeight="1">
      <c r="A14" s="23">
        <v>9</v>
      </c>
      <c r="B14" s="62" t="s">
        <v>31</v>
      </c>
      <c r="C14" s="23">
        <v>8136</v>
      </c>
      <c r="D14" s="23">
        <v>6034</v>
      </c>
      <c r="E14" s="23">
        <v>8101</v>
      </c>
      <c r="F14" s="23">
        <v>8107</v>
      </c>
      <c r="G14" s="23">
        <v>8158</v>
      </c>
      <c r="H14" s="23">
        <v>8153</v>
      </c>
      <c r="I14" s="64">
        <v>8159</v>
      </c>
      <c r="J14" s="58">
        <v>8157</v>
      </c>
      <c r="K14" s="48">
        <v>8155</v>
      </c>
      <c r="L14">
        <v>8170</v>
      </c>
      <c r="M14" t="s">
        <v>66</v>
      </c>
    </row>
    <row r="15" spans="1:13" ht="30" customHeight="1">
      <c r="A15" s="23">
        <v>10</v>
      </c>
      <c r="B15" s="62" t="s">
        <v>32</v>
      </c>
      <c r="C15" s="23">
        <v>8130</v>
      </c>
      <c r="D15" s="23">
        <v>1536</v>
      </c>
      <c r="E15" s="23">
        <v>8106</v>
      </c>
      <c r="F15" s="23">
        <v>8113</v>
      </c>
      <c r="G15" s="23">
        <v>8118</v>
      </c>
      <c r="H15" s="23">
        <v>8145</v>
      </c>
      <c r="I15" s="64">
        <v>8158</v>
      </c>
      <c r="J15" s="58">
        <v>8136</v>
      </c>
      <c r="K15" s="48">
        <v>8122</v>
      </c>
      <c r="L15">
        <v>8174</v>
      </c>
      <c r="M15">
        <v>8166</v>
      </c>
    </row>
    <row r="16" spans="1:13" ht="30" customHeight="1">
      <c r="A16" s="23">
        <v>11</v>
      </c>
      <c r="B16" s="62" t="s">
        <v>33</v>
      </c>
      <c r="C16" s="23">
        <v>8124</v>
      </c>
      <c r="D16" s="23">
        <v>1531</v>
      </c>
      <c r="E16" s="23">
        <v>8111</v>
      </c>
      <c r="F16" s="23">
        <v>8109</v>
      </c>
      <c r="G16" s="23">
        <v>8123</v>
      </c>
      <c r="H16" s="23">
        <v>8144</v>
      </c>
      <c r="I16" s="64">
        <v>8122</v>
      </c>
      <c r="J16" s="58">
        <v>8158</v>
      </c>
      <c r="K16" s="48">
        <v>8117</v>
      </c>
      <c r="L16">
        <v>8175</v>
      </c>
      <c r="M16">
        <v>8170</v>
      </c>
    </row>
    <row r="17" spans="1:13" ht="30" customHeight="1">
      <c r="A17" s="23">
        <v>12</v>
      </c>
      <c r="B17" s="62" t="s">
        <v>34</v>
      </c>
      <c r="C17" s="23">
        <v>8125</v>
      </c>
      <c r="D17" s="23">
        <v>1537</v>
      </c>
      <c r="E17" s="23">
        <v>8110</v>
      </c>
      <c r="F17" s="23">
        <v>8102</v>
      </c>
      <c r="G17" s="23">
        <v>8155</v>
      </c>
      <c r="H17" s="23">
        <v>8140</v>
      </c>
      <c r="I17" s="64">
        <v>8116</v>
      </c>
      <c r="J17" s="58">
        <v>8112</v>
      </c>
      <c r="K17" s="48">
        <v>8158</v>
      </c>
      <c r="L17">
        <v>8176</v>
      </c>
      <c r="M17">
        <v>8177</v>
      </c>
    </row>
    <row r="18" spans="1:13" ht="30" customHeight="1">
      <c r="A18" s="23">
        <v>13</v>
      </c>
      <c r="B18" s="62" t="s">
        <v>23</v>
      </c>
      <c r="C18" s="23">
        <v>8128</v>
      </c>
      <c r="D18" s="23">
        <v>1538</v>
      </c>
      <c r="E18" s="23">
        <v>8112</v>
      </c>
      <c r="F18" s="23">
        <v>8113</v>
      </c>
      <c r="G18" s="23">
        <v>8157</v>
      </c>
      <c r="H18" s="23">
        <v>8148</v>
      </c>
      <c r="I18" s="64" t="s">
        <v>17</v>
      </c>
      <c r="J18" s="58">
        <v>8155</v>
      </c>
      <c r="K18" s="48">
        <v>8119</v>
      </c>
      <c r="L18">
        <v>8167</v>
      </c>
      <c r="M18">
        <v>8168</v>
      </c>
    </row>
    <row r="19" spans="1:13" ht="30" customHeight="1">
      <c r="A19" s="23">
        <v>14</v>
      </c>
      <c r="B19" s="62" t="s">
        <v>35</v>
      </c>
      <c r="C19" s="23">
        <v>8138</v>
      </c>
      <c r="D19" s="23">
        <v>6021</v>
      </c>
      <c r="E19" s="23">
        <v>8114</v>
      </c>
      <c r="F19" s="23">
        <v>8104</v>
      </c>
      <c r="G19" s="23">
        <v>8113</v>
      </c>
      <c r="H19" s="23">
        <v>8150</v>
      </c>
      <c r="I19" s="64">
        <v>8155</v>
      </c>
      <c r="J19" s="60">
        <v>8122</v>
      </c>
      <c r="K19" s="49">
        <v>8118</v>
      </c>
      <c r="L19">
        <v>8166</v>
      </c>
      <c r="M19">
        <v>8174</v>
      </c>
    </row>
    <row r="20" spans="1:13" ht="30" customHeight="1">
      <c r="A20" s="23">
        <v>15</v>
      </c>
      <c r="B20" s="62" t="s">
        <v>36</v>
      </c>
      <c r="C20" s="65">
        <v>8127</v>
      </c>
      <c r="D20" s="65">
        <v>1539</v>
      </c>
      <c r="E20" s="65">
        <v>8104</v>
      </c>
      <c r="F20" s="65">
        <v>8101</v>
      </c>
      <c r="G20" s="65">
        <v>8119</v>
      </c>
      <c r="H20" s="23">
        <v>8152</v>
      </c>
      <c r="I20" s="64">
        <v>8112</v>
      </c>
      <c r="J20" s="58">
        <v>8126</v>
      </c>
      <c r="K20" s="48">
        <v>8136</v>
      </c>
      <c r="L20">
        <v>8169</v>
      </c>
      <c r="M20">
        <v>8176</v>
      </c>
    </row>
    <row r="21" spans="1:13" ht="18.75">
      <c r="A21" s="65"/>
      <c r="B21" s="65" t="s">
        <v>67</v>
      </c>
      <c r="C21" s="65"/>
      <c r="D21" s="65"/>
      <c r="E21" s="65"/>
      <c r="F21" s="65"/>
      <c r="G21" s="65"/>
      <c r="H21" s="65"/>
      <c r="I21" s="65"/>
      <c r="K21" s="50"/>
      <c r="M21">
        <v>8171</v>
      </c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K22" s="50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K23" s="50"/>
    </row>
    <row r="24" spans="1:9" ht="12.75">
      <c r="A24" s="19"/>
      <c r="B24" s="19"/>
      <c r="C24" s="54"/>
      <c r="D24" s="19"/>
      <c r="E24" s="19"/>
      <c r="F24" s="19"/>
      <c r="G24" s="19"/>
      <c r="H24" s="19"/>
      <c r="I24" s="19"/>
    </row>
    <row r="25" spans="1:9" ht="18.75">
      <c r="A25" s="19"/>
      <c r="B25" s="55"/>
      <c r="C25" s="54"/>
      <c r="D25" s="19"/>
      <c r="E25" s="19"/>
      <c r="F25" s="19"/>
      <c r="G25" s="19"/>
      <c r="H25" s="19"/>
      <c r="I25" s="19"/>
    </row>
    <row r="26" spans="1:9" ht="18.75">
      <c r="A26" s="19"/>
      <c r="B26" s="55"/>
      <c r="C26" s="143"/>
      <c r="D26" s="19"/>
      <c r="E26" s="19"/>
      <c r="F26" s="19"/>
      <c r="G26" s="19"/>
      <c r="H26" s="19"/>
      <c r="I26" s="19"/>
    </row>
    <row r="27" spans="1:9" ht="18.75">
      <c r="A27" s="19"/>
      <c r="B27" s="55"/>
      <c r="C27" s="143"/>
      <c r="D27" s="19"/>
      <c r="E27" s="19"/>
      <c r="F27" s="19"/>
      <c r="G27" s="19"/>
      <c r="H27" s="19"/>
      <c r="I27" s="19"/>
    </row>
    <row r="28" spans="1:9" ht="18.75">
      <c r="A28" s="19"/>
      <c r="B28" s="55"/>
      <c r="C28" s="143"/>
      <c r="D28" s="19"/>
      <c r="E28" s="19"/>
      <c r="F28" s="19"/>
      <c r="G28" s="19"/>
      <c r="H28" s="19"/>
      <c r="I28" s="19"/>
    </row>
    <row r="29" spans="1:9" ht="18.75">
      <c r="A29" s="19"/>
      <c r="B29" s="55"/>
      <c r="C29" s="54"/>
      <c r="D29" s="19"/>
      <c r="E29" s="19"/>
      <c r="F29" s="19"/>
      <c r="G29" s="19"/>
      <c r="H29" s="19"/>
      <c r="I29" s="19"/>
    </row>
    <row r="30" spans="1:9" ht="18.75">
      <c r="A30" s="19"/>
      <c r="B30" s="55"/>
      <c r="C30" s="143"/>
      <c r="D30" s="19"/>
      <c r="E30" s="19"/>
      <c r="F30" s="19"/>
      <c r="G30" s="19"/>
      <c r="H30" s="19"/>
      <c r="I30" s="19"/>
    </row>
    <row r="31" spans="1:9" ht="18.75">
      <c r="A31" s="19"/>
      <c r="B31" s="55"/>
      <c r="C31" s="143"/>
      <c r="D31" s="19"/>
      <c r="E31" s="19"/>
      <c r="F31" s="19"/>
      <c r="G31" s="19"/>
      <c r="H31" s="19"/>
      <c r="I31" s="19"/>
    </row>
    <row r="32" spans="1:9" ht="18.75">
      <c r="A32" s="19"/>
      <c r="B32" s="55"/>
      <c r="C32" s="143"/>
      <c r="D32" s="19"/>
      <c r="E32" s="19"/>
      <c r="F32" s="19"/>
      <c r="G32" s="19"/>
      <c r="H32" s="19"/>
      <c r="I32" s="19"/>
    </row>
    <row r="33" spans="1:9" ht="18.75">
      <c r="A33" s="19"/>
      <c r="B33" s="55"/>
      <c r="C33" s="54"/>
      <c r="D33" s="19"/>
      <c r="E33" s="19"/>
      <c r="F33" s="19"/>
      <c r="G33" s="19"/>
      <c r="H33" s="19"/>
      <c r="I33" s="19"/>
    </row>
    <row r="34" spans="1:9" ht="18.75">
      <c r="A34" s="19"/>
      <c r="B34" s="55"/>
      <c r="C34" s="54"/>
      <c r="D34" s="19"/>
      <c r="E34" s="19"/>
      <c r="F34" s="19"/>
      <c r="G34" s="19"/>
      <c r="H34" s="19"/>
      <c r="I34" s="19"/>
    </row>
    <row r="35" spans="1:9" ht="18.75">
      <c r="A35" s="19"/>
      <c r="B35" s="55"/>
      <c r="C35" s="54"/>
      <c r="D35" s="19"/>
      <c r="E35" s="19"/>
      <c r="F35" s="19"/>
      <c r="G35" s="19"/>
      <c r="H35" s="19"/>
      <c r="I35" s="19"/>
    </row>
    <row r="36" spans="1:9" ht="18.75">
      <c r="A36" s="19"/>
      <c r="B36" s="55"/>
      <c r="C36" s="143"/>
      <c r="D36" s="19"/>
      <c r="E36" s="19"/>
      <c r="F36" s="19"/>
      <c r="G36" s="19"/>
      <c r="H36" s="19"/>
      <c r="I36" s="19"/>
    </row>
    <row r="37" spans="1:9" ht="18.75">
      <c r="A37" s="19"/>
      <c r="B37" s="55"/>
      <c r="C37" s="143"/>
      <c r="D37" s="19"/>
      <c r="E37" s="19"/>
      <c r="F37" s="19"/>
      <c r="G37" s="19"/>
      <c r="H37" s="19"/>
      <c r="I37" s="19"/>
    </row>
    <row r="38" spans="1:9" ht="18.75">
      <c r="A38" s="19"/>
      <c r="B38" s="55"/>
      <c r="C38" s="143"/>
      <c r="D38" s="19"/>
      <c r="E38" s="19"/>
      <c r="F38" s="19"/>
      <c r="G38" s="19"/>
      <c r="H38" s="19"/>
      <c r="I38" s="19"/>
    </row>
    <row r="39" spans="1:9" ht="18.75">
      <c r="A39" s="19"/>
      <c r="B39" s="55"/>
      <c r="C39" s="54"/>
      <c r="D39" s="19"/>
      <c r="E39" s="19"/>
      <c r="F39" s="19"/>
      <c r="G39" s="19"/>
      <c r="H39" s="19"/>
      <c r="I39" s="19"/>
    </row>
    <row r="40" spans="1:9" ht="18.75">
      <c r="A40" s="19"/>
      <c r="B40" s="55"/>
      <c r="C40" s="143"/>
      <c r="D40" s="19"/>
      <c r="E40" s="19"/>
      <c r="F40" s="19"/>
      <c r="G40" s="19"/>
      <c r="H40" s="19"/>
      <c r="I40" s="19"/>
    </row>
    <row r="41" spans="1:9" ht="18.75">
      <c r="A41" s="19"/>
      <c r="B41" s="55"/>
      <c r="C41" s="143"/>
      <c r="D41" s="19"/>
      <c r="E41" s="19"/>
      <c r="F41" s="19"/>
      <c r="G41" s="19"/>
      <c r="H41" s="19"/>
      <c r="I41" s="19"/>
    </row>
    <row r="42" spans="1:9" ht="18.75">
      <c r="A42" s="19"/>
      <c r="B42" s="55"/>
      <c r="C42" s="54"/>
      <c r="D42" s="19"/>
      <c r="E42" s="19"/>
      <c r="F42" s="19"/>
      <c r="G42" s="19"/>
      <c r="H42" s="19"/>
      <c r="I42" s="19"/>
    </row>
    <row r="43" spans="1:9" ht="18.75">
      <c r="A43" s="19"/>
      <c r="B43" s="55"/>
      <c r="C43" s="143"/>
      <c r="D43" s="19"/>
      <c r="E43" s="19"/>
      <c r="F43" s="19"/>
      <c r="G43" s="19"/>
      <c r="H43" s="19"/>
      <c r="I43" s="19"/>
    </row>
    <row r="44" spans="1:9" ht="18.75">
      <c r="A44" s="19"/>
      <c r="B44" s="55"/>
      <c r="C44" s="143"/>
      <c r="D44" s="19"/>
      <c r="E44" s="19"/>
      <c r="F44" s="19"/>
      <c r="G44" s="19"/>
      <c r="H44" s="19"/>
      <c r="I44" s="19"/>
    </row>
    <row r="45" spans="1:9" ht="18.75">
      <c r="A45" s="19"/>
      <c r="B45" s="55"/>
      <c r="C45" s="143"/>
      <c r="D45" s="19"/>
      <c r="E45" s="19"/>
      <c r="F45" s="19"/>
      <c r="G45" s="19"/>
      <c r="H45" s="19"/>
      <c r="I45" s="19"/>
    </row>
    <row r="46" spans="1:9" ht="18.75">
      <c r="A46" s="19"/>
      <c r="B46" s="55"/>
      <c r="C46" s="143"/>
      <c r="D46" s="19"/>
      <c r="E46" s="19"/>
      <c r="F46" s="19"/>
      <c r="G46" s="19"/>
      <c r="H46" s="19"/>
      <c r="I46" s="19"/>
    </row>
    <row r="47" spans="1:9" ht="18.75">
      <c r="A47" s="19"/>
      <c r="B47" s="55"/>
      <c r="C47" s="143"/>
      <c r="D47" s="19"/>
      <c r="E47" s="19"/>
      <c r="F47" s="19"/>
      <c r="G47" s="19"/>
      <c r="H47" s="19"/>
      <c r="I47" s="19"/>
    </row>
    <row r="48" spans="1:9" ht="18.75">
      <c r="A48" s="19"/>
      <c r="B48" s="55"/>
      <c r="C48" s="143"/>
      <c r="D48" s="19"/>
      <c r="E48" s="19"/>
      <c r="F48" s="19"/>
      <c r="G48" s="19"/>
      <c r="H48" s="19"/>
      <c r="I48" s="19"/>
    </row>
    <row r="49" spans="1:9" ht="18.75">
      <c r="A49" s="19"/>
      <c r="B49" s="55"/>
      <c r="C49" s="143"/>
      <c r="D49" s="19"/>
      <c r="E49" s="19"/>
      <c r="F49" s="19"/>
      <c r="G49" s="19"/>
      <c r="H49" s="19"/>
      <c r="I49" s="19"/>
    </row>
    <row r="50" spans="1:9" ht="18.75">
      <c r="A50" s="19"/>
      <c r="B50" s="55"/>
      <c r="C50" s="54"/>
      <c r="D50" s="19"/>
      <c r="E50" s="19"/>
      <c r="F50" s="19"/>
      <c r="G50" s="19"/>
      <c r="H50" s="19"/>
      <c r="I50" s="19"/>
    </row>
    <row r="51" spans="1:9" ht="18.75">
      <c r="A51" s="19"/>
      <c r="B51" s="55"/>
      <c r="C51" s="143"/>
      <c r="D51" s="19"/>
      <c r="E51" s="19"/>
      <c r="F51" s="19"/>
      <c r="G51" s="19"/>
      <c r="H51" s="19"/>
      <c r="I51" s="19"/>
    </row>
    <row r="52" spans="1:9" ht="18.75">
      <c r="A52" s="19"/>
      <c r="B52" s="55"/>
      <c r="C52" s="143"/>
      <c r="D52" s="19"/>
      <c r="E52" s="19"/>
      <c r="F52" s="19"/>
      <c r="G52" s="19"/>
      <c r="H52" s="19"/>
      <c r="I52" s="19"/>
    </row>
    <row r="53" spans="1:9" ht="18.75">
      <c r="A53" s="19"/>
      <c r="B53" s="55"/>
      <c r="C53" s="143"/>
      <c r="D53" s="19"/>
      <c r="E53" s="19"/>
      <c r="F53" s="19"/>
      <c r="G53" s="19"/>
      <c r="H53" s="19"/>
      <c r="I53" s="19"/>
    </row>
    <row r="54" spans="1:9" ht="18.75">
      <c r="A54" s="19"/>
      <c r="B54" s="55"/>
      <c r="C54" s="54"/>
      <c r="D54" s="19"/>
      <c r="E54" s="19"/>
      <c r="F54" s="19"/>
      <c r="G54" s="19"/>
      <c r="H54" s="19"/>
      <c r="I54" s="19"/>
    </row>
    <row r="55" spans="1:9" ht="18.75">
      <c r="A55" s="19"/>
      <c r="B55" s="55"/>
      <c r="C55" s="143"/>
      <c r="D55" s="19"/>
      <c r="E55" s="19"/>
      <c r="F55" s="19"/>
      <c r="G55" s="19"/>
      <c r="H55" s="19"/>
      <c r="I55" s="19"/>
    </row>
    <row r="56" spans="1:9" ht="18.75">
      <c r="A56" s="19"/>
      <c r="B56" s="55"/>
      <c r="C56" s="143"/>
      <c r="D56" s="19"/>
      <c r="E56" s="19"/>
      <c r="F56" s="19"/>
      <c r="G56" s="19"/>
      <c r="H56" s="19"/>
      <c r="I56" s="19"/>
    </row>
    <row r="57" spans="1:9" ht="18.75">
      <c r="A57" s="19"/>
      <c r="B57" s="55"/>
      <c r="C57" s="143"/>
      <c r="D57" s="19"/>
      <c r="E57" s="19"/>
      <c r="F57" s="19"/>
      <c r="G57" s="19"/>
      <c r="H57" s="19"/>
      <c r="I57" s="19"/>
    </row>
    <row r="58" spans="1:9" ht="18.75">
      <c r="A58" s="19"/>
      <c r="B58" s="55"/>
      <c r="C58" s="54"/>
      <c r="D58" s="19"/>
      <c r="E58" s="19"/>
      <c r="F58" s="19"/>
      <c r="G58" s="19"/>
      <c r="H58" s="19"/>
      <c r="I58" s="19"/>
    </row>
    <row r="59" spans="1:9" ht="18.75">
      <c r="A59" s="19"/>
      <c r="B59" s="55"/>
      <c r="C59" s="143"/>
      <c r="D59" s="19"/>
      <c r="E59" s="19"/>
      <c r="F59" s="19"/>
      <c r="G59" s="19"/>
      <c r="H59" s="19"/>
      <c r="I59" s="19"/>
    </row>
    <row r="60" spans="1:9" ht="18.75">
      <c r="A60" s="19"/>
      <c r="B60" s="55"/>
      <c r="C60" s="143"/>
      <c r="D60" s="19"/>
      <c r="E60" s="19"/>
      <c r="F60" s="19"/>
      <c r="G60" s="19"/>
      <c r="H60" s="19"/>
      <c r="I60" s="19"/>
    </row>
    <row r="61" spans="1:9" ht="18.75">
      <c r="A61" s="19"/>
      <c r="B61" s="55"/>
      <c r="C61" s="54"/>
      <c r="D61" s="19"/>
      <c r="E61" s="19"/>
      <c r="F61" s="19"/>
      <c r="G61" s="19"/>
      <c r="H61" s="19"/>
      <c r="I61" s="19"/>
    </row>
    <row r="62" spans="1:9" ht="18.75">
      <c r="A62" s="19"/>
      <c r="B62" s="55"/>
      <c r="C62" s="143"/>
      <c r="D62" s="19"/>
      <c r="E62" s="19"/>
      <c r="F62" s="19"/>
      <c r="G62" s="19"/>
      <c r="H62" s="19"/>
      <c r="I62" s="19"/>
    </row>
    <row r="63" spans="1:9" ht="18.75">
      <c r="A63" s="19"/>
      <c r="B63" s="55"/>
      <c r="C63" s="143"/>
      <c r="D63" s="19"/>
      <c r="E63" s="19"/>
      <c r="F63" s="19"/>
      <c r="G63" s="19"/>
      <c r="H63" s="19"/>
      <c r="I63" s="19"/>
    </row>
    <row r="64" spans="1:9" ht="18.75">
      <c r="A64" s="19"/>
      <c r="B64" s="55"/>
      <c r="C64" s="143"/>
      <c r="D64" s="19"/>
      <c r="E64" s="19"/>
      <c r="F64" s="19"/>
      <c r="G64" s="19"/>
      <c r="H64" s="19"/>
      <c r="I64" s="19"/>
    </row>
    <row r="65" spans="1:9" ht="18.75">
      <c r="A65" s="19"/>
      <c r="B65" s="55"/>
      <c r="C65" s="143"/>
      <c r="D65" s="19"/>
      <c r="E65" s="19"/>
      <c r="F65" s="19"/>
      <c r="G65" s="19"/>
      <c r="H65" s="19"/>
      <c r="I65" s="19"/>
    </row>
    <row r="66" spans="1:9" ht="18.75">
      <c r="A66" s="19"/>
      <c r="B66" s="55"/>
      <c r="C66" s="54"/>
      <c r="D66" s="19"/>
      <c r="E66" s="19"/>
      <c r="F66" s="19"/>
      <c r="G66" s="19"/>
      <c r="H66" s="19"/>
      <c r="I66" s="19"/>
    </row>
    <row r="67" spans="1:9" ht="18.75">
      <c r="A67" s="19"/>
      <c r="B67" s="55"/>
      <c r="C67" s="143"/>
      <c r="D67" s="19"/>
      <c r="E67" s="19"/>
      <c r="F67" s="19"/>
      <c r="G67" s="19"/>
      <c r="H67" s="19"/>
      <c r="I67" s="19"/>
    </row>
    <row r="68" spans="1:9" ht="18.75">
      <c r="A68" s="19"/>
      <c r="B68" s="55"/>
      <c r="C68" s="143"/>
      <c r="D68" s="19"/>
      <c r="E68" s="19"/>
      <c r="F68" s="19"/>
      <c r="G68" s="19"/>
      <c r="H68" s="19"/>
      <c r="I68" s="19"/>
    </row>
    <row r="69" spans="1:9" ht="18.75">
      <c r="A69" s="19"/>
      <c r="B69" s="55"/>
      <c r="C69" s="54"/>
      <c r="D69" s="19"/>
      <c r="E69" s="19"/>
      <c r="F69" s="19"/>
      <c r="G69" s="19"/>
      <c r="H69" s="19"/>
      <c r="I69" s="19"/>
    </row>
    <row r="70" spans="1:9" ht="18.75">
      <c r="A70" s="19"/>
      <c r="B70" s="55"/>
      <c r="C70" s="143"/>
      <c r="D70" s="19"/>
      <c r="E70" s="19"/>
      <c r="F70" s="19"/>
      <c r="G70" s="19"/>
      <c r="H70" s="19"/>
      <c r="I70" s="19"/>
    </row>
    <row r="71" spans="1:9" ht="18.75">
      <c r="A71" s="19"/>
      <c r="B71" s="55"/>
      <c r="C71" s="143"/>
      <c r="D71" s="19"/>
      <c r="E71" s="19"/>
      <c r="F71" s="19"/>
      <c r="G71" s="19"/>
      <c r="H71" s="19"/>
      <c r="I71" s="19"/>
    </row>
    <row r="72" spans="1:9" ht="18.75">
      <c r="A72" s="19"/>
      <c r="B72" s="55"/>
      <c r="C72" s="143"/>
      <c r="D72" s="19"/>
      <c r="E72" s="19"/>
      <c r="F72" s="19"/>
      <c r="G72" s="19"/>
      <c r="H72" s="19"/>
      <c r="I72" s="19"/>
    </row>
    <row r="73" spans="1:9" ht="18.75">
      <c r="A73" s="19"/>
      <c r="B73" s="55"/>
      <c r="C73" s="143"/>
      <c r="D73" s="19"/>
      <c r="E73" s="19"/>
      <c r="F73" s="19"/>
      <c r="G73" s="19"/>
      <c r="H73" s="19"/>
      <c r="I73" s="19"/>
    </row>
    <row r="74" spans="1:9" ht="18.75">
      <c r="A74" s="19"/>
      <c r="B74" s="55"/>
      <c r="C74" s="54"/>
      <c r="D74" s="19"/>
      <c r="E74" s="19"/>
      <c r="F74" s="19"/>
      <c r="G74" s="19"/>
      <c r="H74" s="19"/>
      <c r="I74" s="19"/>
    </row>
    <row r="75" spans="1:9" ht="18.75">
      <c r="A75" s="19"/>
      <c r="B75" s="55"/>
      <c r="C75" s="54"/>
      <c r="D75" s="19"/>
      <c r="E75" s="19"/>
      <c r="F75" s="19"/>
      <c r="G75" s="19"/>
      <c r="H75" s="19"/>
      <c r="I75" s="19"/>
    </row>
    <row r="76" spans="1:9" ht="18.75">
      <c r="A76" s="19"/>
      <c r="B76" s="55"/>
      <c r="C76" s="54"/>
      <c r="D76" s="19"/>
      <c r="E76" s="19"/>
      <c r="F76" s="19"/>
      <c r="G76" s="19"/>
      <c r="H76" s="19"/>
      <c r="I76" s="19"/>
    </row>
    <row r="77" spans="1:9" ht="18.75">
      <c r="A77" s="19"/>
      <c r="B77" s="55"/>
      <c r="C77" s="143"/>
      <c r="D77" s="19"/>
      <c r="E77" s="19"/>
      <c r="F77" s="19"/>
      <c r="G77" s="19"/>
      <c r="H77" s="19"/>
      <c r="I77" s="19"/>
    </row>
    <row r="78" spans="1:9" ht="18.75">
      <c r="A78" s="19"/>
      <c r="B78" s="55"/>
      <c r="C78" s="143"/>
      <c r="D78" s="19"/>
      <c r="E78" s="19"/>
      <c r="F78" s="19"/>
      <c r="G78" s="19"/>
      <c r="H78" s="19"/>
      <c r="I78" s="19"/>
    </row>
    <row r="79" spans="1:9" ht="18.75">
      <c r="A79" s="19"/>
      <c r="B79" s="55"/>
      <c r="C79" s="143"/>
      <c r="D79" s="19"/>
      <c r="E79" s="19"/>
      <c r="F79" s="19"/>
      <c r="G79" s="19"/>
      <c r="H79" s="19"/>
      <c r="I79" s="19"/>
    </row>
    <row r="80" spans="1:9" ht="18.75">
      <c r="A80" s="19"/>
      <c r="B80" s="55"/>
      <c r="C80" s="54"/>
      <c r="D80" s="19"/>
      <c r="E80" s="19"/>
      <c r="F80" s="19"/>
      <c r="G80" s="19"/>
      <c r="H80" s="19"/>
      <c r="I80" s="19"/>
    </row>
    <row r="81" spans="1:9" ht="18.75">
      <c r="A81" s="19"/>
      <c r="B81" s="55"/>
      <c r="C81" s="147"/>
      <c r="D81" s="19"/>
      <c r="E81" s="19"/>
      <c r="F81" s="19"/>
      <c r="G81" s="19"/>
      <c r="H81" s="19"/>
      <c r="I81" s="19"/>
    </row>
    <row r="82" spans="1:9" ht="18.75">
      <c r="A82" s="19"/>
      <c r="B82" s="55"/>
      <c r="C82" s="147"/>
      <c r="D82" s="19"/>
      <c r="E82" s="19"/>
      <c r="F82" s="19"/>
      <c r="G82" s="19"/>
      <c r="H82" s="19"/>
      <c r="I82" s="19"/>
    </row>
    <row r="83" spans="1:9" ht="18.75">
      <c r="A83" s="19"/>
      <c r="B83" s="55"/>
      <c r="C83" s="147"/>
      <c r="D83" s="19"/>
      <c r="E83" s="19"/>
      <c r="F83" s="19"/>
      <c r="G83" s="19"/>
      <c r="H83" s="19"/>
      <c r="I83" s="19"/>
    </row>
    <row r="84" spans="1:9" ht="18.75">
      <c r="A84" s="19"/>
      <c r="B84" s="55"/>
      <c r="C84" s="147"/>
      <c r="D84" s="19"/>
      <c r="E84" s="19"/>
      <c r="F84" s="19"/>
      <c r="G84" s="19"/>
      <c r="H84" s="19"/>
      <c r="I84" s="19"/>
    </row>
    <row r="85" spans="1:9" ht="18.75">
      <c r="A85" s="19"/>
      <c r="B85" s="55"/>
      <c r="C85" s="147"/>
      <c r="D85" s="19"/>
      <c r="E85" s="19"/>
      <c r="F85" s="19"/>
      <c r="G85" s="19"/>
      <c r="H85" s="19"/>
      <c r="I85" s="19"/>
    </row>
    <row r="86" spans="1:9" ht="18.75">
      <c r="A86" s="19"/>
      <c r="B86" s="55"/>
      <c r="C86" s="147"/>
      <c r="D86" s="19"/>
      <c r="E86" s="19"/>
      <c r="F86" s="19"/>
      <c r="G86" s="19"/>
      <c r="H86" s="19"/>
      <c r="I86" s="19"/>
    </row>
    <row r="87" spans="1:9" ht="18.75">
      <c r="A87" s="19"/>
      <c r="B87" s="55"/>
      <c r="C87" s="147"/>
      <c r="D87" s="19"/>
      <c r="E87" s="19"/>
      <c r="F87" s="19"/>
      <c r="G87" s="19"/>
      <c r="H87" s="19"/>
      <c r="I87" s="19"/>
    </row>
    <row r="88" spans="1:9" ht="18.75">
      <c r="A88" s="19"/>
      <c r="B88" s="55"/>
      <c r="C88" s="147"/>
      <c r="D88" s="19"/>
      <c r="E88" s="19"/>
      <c r="F88" s="19"/>
      <c r="G88" s="19"/>
      <c r="H88" s="19"/>
      <c r="I88" s="19"/>
    </row>
    <row r="89" spans="1:9" ht="12.7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2.7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2.7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2.7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2.7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2.7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2.7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2.7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2.7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2.7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2.7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2.7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2.7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2.7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2.7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2.7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2.7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2.7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2.7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2.7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2.7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2.7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2.7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2.7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2.7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2.7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2.7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2.7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2.7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2.7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2.7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2.7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2.7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2.7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2.7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2.7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2.7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2.7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2.7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2.7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2.7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2.7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2.7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2.7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2.7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2.7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2.7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2.7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2.7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2.7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2.7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2.7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2.7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2.7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2.7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2.7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2.7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2.7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2.7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2.7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2.7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2.7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2.7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2.7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2.7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2.7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2.7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2.7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2.7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2.7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2.7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2.7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2.7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2.7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2.7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2.7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2.7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2.7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2.7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2.7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2.7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2.7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2.7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2.7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2.7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2.7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2.7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2.75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12.75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12.75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12.75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12.75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12.75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12.75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12.75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12.75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12.75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12.75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12.75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12.75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12.75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ht="12.75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12.75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ht="12.75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2.75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ht="12.75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ht="12.75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ht="12.75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ht="12.75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12.75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12.75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ht="12.75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ht="12.75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ht="12.75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ht="12.75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12.75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ht="12.75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12.75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2.75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12.75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ht="12.75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12.75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ht="12.75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ht="12.75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12.75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ht="12.75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ht="12.75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ht="12.75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ht="12.75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ht="12.75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ht="12.75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ht="12.75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ht="12.75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ht="12.75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ht="12.75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ht="12.75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ht="12.75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ht="12.75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ht="12.75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ht="12.75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ht="12.75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12.75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12.75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2.75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12.75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12.75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12.75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12.75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12.75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2.7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2.75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2.75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2.75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2.75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2.75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2.75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2.75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2.75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2.75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2.75">
      <c r="A255" s="19"/>
      <c r="B255" s="19"/>
      <c r="C255" s="19"/>
      <c r="D255" s="19"/>
      <c r="E255" s="19"/>
      <c r="F255" s="19"/>
      <c r="G255" s="19"/>
      <c r="H255" s="19"/>
      <c r="I255" s="19"/>
    </row>
    <row r="256" spans="1:9" ht="12.75">
      <c r="A256" s="19"/>
      <c r="B256" s="19"/>
      <c r="C256" s="19"/>
      <c r="D256" s="19"/>
      <c r="E256" s="19"/>
      <c r="F256" s="19"/>
      <c r="G256" s="19"/>
      <c r="H256" s="19"/>
      <c r="I256" s="19"/>
    </row>
    <row r="257" spans="1:9" ht="12.75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2.75">
      <c r="A258" s="19"/>
      <c r="B258" s="19"/>
      <c r="C258" s="19"/>
      <c r="D258" s="19"/>
      <c r="E258" s="19"/>
      <c r="F258" s="19"/>
      <c r="G258" s="19"/>
      <c r="H258" s="19"/>
      <c r="I258" s="19"/>
    </row>
    <row r="259" spans="1:9" ht="12.75">
      <c r="A259" s="19"/>
      <c r="B259" s="19"/>
      <c r="C259" s="19"/>
      <c r="D259" s="19"/>
      <c r="E259" s="19"/>
      <c r="F259" s="19"/>
      <c r="G259" s="19"/>
      <c r="H259" s="19"/>
      <c r="I259" s="19"/>
    </row>
    <row r="260" spans="1:9" ht="12.75">
      <c r="A260" s="19"/>
      <c r="B260" s="19"/>
      <c r="C260" s="19"/>
      <c r="D260" s="19"/>
      <c r="E260" s="19"/>
      <c r="F260" s="19"/>
      <c r="G260" s="19"/>
      <c r="H260" s="19"/>
      <c r="I260" s="19"/>
    </row>
    <row r="261" spans="1:9" ht="12.75">
      <c r="A261" s="19"/>
      <c r="B261" s="19"/>
      <c r="C261" s="19"/>
      <c r="D261" s="19"/>
      <c r="E261" s="19"/>
      <c r="F261" s="19"/>
      <c r="G261" s="19"/>
      <c r="H261" s="19"/>
      <c r="I261" s="19"/>
    </row>
    <row r="262" spans="1:9" ht="12.75">
      <c r="A262" s="19"/>
      <c r="B262" s="19"/>
      <c r="C262" s="19"/>
      <c r="D262" s="19"/>
      <c r="E262" s="19"/>
      <c r="F262" s="19"/>
      <c r="G262" s="19"/>
      <c r="H262" s="19"/>
      <c r="I262" s="19"/>
    </row>
    <row r="263" spans="1:9" ht="12.75">
      <c r="A263" s="19"/>
      <c r="B263" s="19"/>
      <c r="C263" s="19"/>
      <c r="D263" s="19"/>
      <c r="E263" s="19"/>
      <c r="F263" s="19"/>
      <c r="G263" s="19"/>
      <c r="H263" s="19"/>
      <c r="I263" s="19"/>
    </row>
    <row r="264" spans="1:9" ht="12.75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12.75">
      <c r="A265" s="19"/>
      <c r="B265" s="19"/>
      <c r="C265" s="19"/>
      <c r="D265" s="19"/>
      <c r="E265" s="19"/>
      <c r="F265" s="19"/>
      <c r="G265" s="19"/>
      <c r="H265" s="19"/>
      <c r="I265" s="19"/>
    </row>
    <row r="266" spans="1:9" ht="12.75">
      <c r="A266" s="19"/>
      <c r="B266" s="19"/>
      <c r="C266" s="19"/>
      <c r="D266" s="19"/>
      <c r="E266" s="19"/>
      <c r="F266" s="19"/>
      <c r="G266" s="19"/>
      <c r="H266" s="19"/>
      <c r="I266" s="19"/>
    </row>
    <row r="267" spans="1:9" ht="12.75">
      <c r="A267" s="19"/>
      <c r="B267" s="19"/>
      <c r="C267" s="19"/>
      <c r="D267" s="19"/>
      <c r="E267" s="19"/>
      <c r="F267" s="19"/>
      <c r="G267" s="19"/>
      <c r="H267" s="19"/>
      <c r="I267" s="19"/>
    </row>
    <row r="268" spans="1:9" ht="12.75">
      <c r="A268" s="19"/>
      <c r="B268" s="19"/>
      <c r="C268" s="19"/>
      <c r="D268" s="19"/>
      <c r="E268" s="19"/>
      <c r="F268" s="19"/>
      <c r="G268" s="19"/>
      <c r="H268" s="19"/>
      <c r="I268" s="19"/>
    </row>
    <row r="269" spans="1:9" ht="12.75">
      <c r="A269" s="19"/>
      <c r="B269" s="19"/>
      <c r="C269" s="19"/>
      <c r="D269" s="19"/>
      <c r="E269" s="19"/>
      <c r="F269" s="19"/>
      <c r="G269" s="19"/>
      <c r="H269" s="19"/>
      <c r="I269" s="19"/>
    </row>
    <row r="270" spans="1:9" ht="12.75">
      <c r="A270" s="19"/>
      <c r="B270" s="19"/>
      <c r="C270" s="19"/>
      <c r="D270" s="19"/>
      <c r="E270" s="19"/>
      <c r="F270" s="19"/>
      <c r="G270" s="19"/>
      <c r="H270" s="19"/>
      <c r="I270" s="19"/>
    </row>
    <row r="271" spans="1:9" ht="12.75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ht="12.75">
      <c r="A272" s="19"/>
      <c r="B272" s="19"/>
      <c r="C272" s="19"/>
      <c r="D272" s="19"/>
      <c r="E272" s="19"/>
      <c r="F272" s="19"/>
      <c r="G272" s="19"/>
      <c r="H272" s="19"/>
      <c r="I272" s="19"/>
    </row>
    <row r="273" spans="1:9" ht="12.75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ht="12.75">
      <c r="A274" s="19"/>
      <c r="B274" s="19"/>
      <c r="C274" s="19"/>
      <c r="D274" s="19"/>
      <c r="E274" s="19"/>
      <c r="F274" s="19"/>
      <c r="G274" s="19"/>
      <c r="H274" s="19"/>
      <c r="I274" s="19"/>
    </row>
    <row r="275" spans="1:9" ht="12.75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ht="12.75">
      <c r="A276" s="19"/>
      <c r="B276" s="19"/>
      <c r="C276" s="19"/>
      <c r="D276" s="19"/>
      <c r="E276" s="19"/>
      <c r="F276" s="19"/>
      <c r="G276" s="19"/>
      <c r="H276" s="19"/>
      <c r="I276" s="19"/>
    </row>
    <row r="277" spans="1:9" ht="12.75">
      <c r="A277" s="19"/>
      <c r="B277" s="19"/>
      <c r="C277" s="19"/>
      <c r="D277" s="19"/>
      <c r="E277" s="19"/>
      <c r="F277" s="19"/>
      <c r="G277" s="19"/>
      <c r="H277" s="19"/>
      <c r="I277" s="19"/>
    </row>
    <row r="278" spans="1:9" ht="12.75">
      <c r="A278" s="19"/>
      <c r="B278" s="19"/>
      <c r="C278" s="19"/>
      <c r="D278" s="19"/>
      <c r="E278" s="19"/>
      <c r="F278" s="19"/>
      <c r="G278" s="19"/>
      <c r="H278" s="19"/>
      <c r="I278" s="19"/>
    </row>
    <row r="279" spans="1:9" ht="12.75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ht="12.75">
      <c r="A280" s="19"/>
      <c r="B280" s="19"/>
      <c r="C280" s="19"/>
      <c r="D280" s="19"/>
      <c r="E280" s="19"/>
      <c r="F280" s="19"/>
      <c r="G280" s="19"/>
      <c r="H280" s="19"/>
      <c r="I280" s="19"/>
    </row>
    <row r="281" spans="1:9" ht="12.75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1:9" ht="12.75">
      <c r="A282" s="19"/>
      <c r="B282" s="19"/>
      <c r="C282" s="19"/>
      <c r="D282" s="19"/>
      <c r="E282" s="19"/>
      <c r="F282" s="19"/>
      <c r="G282" s="19"/>
      <c r="H282" s="19"/>
      <c r="I282" s="19"/>
    </row>
    <row r="283" spans="1:9" ht="12.75">
      <c r="A283" s="19"/>
      <c r="B283" s="19"/>
      <c r="C283" s="19"/>
      <c r="D283" s="19"/>
      <c r="E283" s="19"/>
      <c r="F283" s="19"/>
      <c r="G283" s="19"/>
      <c r="H283" s="19"/>
      <c r="I283" s="19"/>
    </row>
    <row r="284" spans="1:9" ht="12.75">
      <c r="A284" s="19"/>
      <c r="B284" s="19"/>
      <c r="C284" s="19"/>
      <c r="D284" s="19"/>
      <c r="E284" s="19"/>
      <c r="F284" s="19"/>
      <c r="G284" s="19"/>
      <c r="H284" s="19"/>
      <c r="I284" s="19"/>
    </row>
    <row r="285" spans="1:9" ht="12.75">
      <c r="A285" s="19"/>
      <c r="B285" s="19"/>
      <c r="C285" s="19"/>
      <c r="D285" s="19"/>
      <c r="E285" s="19"/>
      <c r="F285" s="19"/>
      <c r="G285" s="19"/>
      <c r="H285" s="19"/>
      <c r="I285" s="19"/>
    </row>
    <row r="286" spans="1:9" ht="12.75">
      <c r="A286" s="19"/>
      <c r="B286" s="19"/>
      <c r="C286" s="19"/>
      <c r="D286" s="19"/>
      <c r="E286" s="19"/>
      <c r="F286" s="19"/>
      <c r="G286" s="19"/>
      <c r="H286" s="19"/>
      <c r="I286" s="19"/>
    </row>
    <row r="287" spans="1:9" ht="12.75">
      <c r="A287" s="19"/>
      <c r="B287" s="19"/>
      <c r="C287" s="19"/>
      <c r="D287" s="19"/>
      <c r="E287" s="19"/>
      <c r="F287" s="19"/>
      <c r="G287" s="19"/>
      <c r="H287" s="19"/>
      <c r="I287" s="19"/>
    </row>
    <row r="288" spans="1:9" ht="12.75">
      <c r="A288" s="19"/>
      <c r="B288" s="19"/>
      <c r="C288" s="19"/>
      <c r="D288" s="19"/>
      <c r="E288" s="19"/>
      <c r="F288" s="19"/>
      <c r="G288" s="19"/>
      <c r="H288" s="19"/>
      <c r="I288" s="19"/>
    </row>
    <row r="289" spans="1:9" ht="12.75">
      <c r="A289" s="19"/>
      <c r="B289" s="19"/>
      <c r="C289" s="19"/>
      <c r="D289" s="19"/>
      <c r="E289" s="19"/>
      <c r="F289" s="19"/>
      <c r="G289" s="19"/>
      <c r="H289" s="19"/>
      <c r="I289" s="19"/>
    </row>
    <row r="290" spans="1:9" ht="12.75">
      <c r="A290" s="19"/>
      <c r="B290" s="19"/>
      <c r="C290" s="19"/>
      <c r="D290" s="19"/>
      <c r="E290" s="19"/>
      <c r="F290" s="19"/>
      <c r="G290" s="19"/>
      <c r="H290" s="19"/>
      <c r="I290" s="19"/>
    </row>
    <row r="291" spans="1:9" ht="12.75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9" ht="12.75">
      <c r="A292" s="19"/>
      <c r="B292" s="19"/>
      <c r="C292" s="19"/>
      <c r="D292" s="19"/>
      <c r="E292" s="19"/>
      <c r="F292" s="19"/>
      <c r="G292" s="19"/>
      <c r="H292" s="19"/>
      <c r="I292" s="19"/>
    </row>
    <row r="293" spans="1:9" ht="12.75">
      <c r="A293" s="19"/>
      <c r="B293" s="19"/>
      <c r="C293" s="19"/>
      <c r="D293" s="19"/>
      <c r="E293" s="19"/>
      <c r="F293" s="19"/>
      <c r="G293" s="19"/>
      <c r="H293" s="19"/>
      <c r="I293" s="19"/>
    </row>
  </sheetData>
  <sheetProtection/>
  <mergeCells count="19">
    <mergeCell ref="C59:C60"/>
    <mergeCell ref="C85:C88"/>
    <mergeCell ref="C62:C65"/>
    <mergeCell ref="C67:C68"/>
    <mergeCell ref="C70:C73"/>
    <mergeCell ref="C77:C79"/>
    <mergeCell ref="C40:C41"/>
    <mergeCell ref="C43:C49"/>
    <mergeCell ref="C51:C53"/>
    <mergeCell ref="C81:C84"/>
    <mergeCell ref="C55:C57"/>
    <mergeCell ref="C30:C32"/>
    <mergeCell ref="C36:C38"/>
    <mergeCell ref="A4:A5"/>
    <mergeCell ref="B4:B5"/>
    <mergeCell ref="A1:H1"/>
    <mergeCell ref="A2:H2"/>
    <mergeCell ref="A3:H3"/>
    <mergeCell ref="C26:C28"/>
  </mergeCells>
  <printOptions/>
  <pageMargins left="0.74" right="0.17" top="0.19" bottom="0.23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">
      <selection activeCell="I12" sqref="I12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6" width="12.75390625" style="0" customWidth="1"/>
    <col min="7" max="7" width="16.75390625" style="0" customWidth="1"/>
    <col min="8" max="9" width="12.75390625" style="0" customWidth="1"/>
    <col min="10" max="10" width="9.125" style="0" hidden="1" customWidth="1"/>
    <col min="11" max="11" width="0.12890625" style="0" hidden="1" customWidth="1"/>
  </cols>
  <sheetData>
    <row r="1" spans="1:9" ht="18.75">
      <c r="A1" s="145" t="s">
        <v>41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72">
        <v>40838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52" t="s">
        <v>13</v>
      </c>
      <c r="B3" s="152"/>
      <c r="C3" s="152"/>
      <c r="D3" s="152"/>
      <c r="E3" s="152"/>
      <c r="F3" s="152"/>
      <c r="G3" s="152"/>
      <c r="H3" s="152"/>
      <c r="I3" s="152"/>
    </row>
    <row r="4" spans="1:12" s="80" customFormat="1" ht="24.75" customHeight="1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  <c r="J4" s="11"/>
      <c r="L4" s="81"/>
    </row>
    <row r="5" spans="1:12" s="83" customFormat="1" ht="24.75" customHeight="1">
      <c r="A5" s="173"/>
      <c r="B5" s="173"/>
      <c r="C5" s="71" t="s">
        <v>18</v>
      </c>
      <c r="D5" s="67" t="s">
        <v>19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  <c r="J5" s="82"/>
      <c r="L5" s="84"/>
    </row>
    <row r="6" spans="1:12" s="80" customFormat="1" ht="27" customHeight="1">
      <c r="A6" s="2">
        <v>1</v>
      </c>
      <c r="B6" s="73" t="s">
        <v>24</v>
      </c>
      <c r="C6" s="66">
        <v>20</v>
      </c>
      <c r="D6" s="66">
        <v>16</v>
      </c>
      <c r="E6" s="66">
        <v>14</v>
      </c>
      <c r="F6" s="66">
        <v>11</v>
      </c>
      <c r="G6" s="66" t="s">
        <v>39</v>
      </c>
      <c r="H6" s="66">
        <v>13</v>
      </c>
      <c r="I6" s="66">
        <f aca="true" t="shared" si="0" ref="I6:I11">C6+D6+E6+F6+H6</f>
        <v>74</v>
      </c>
      <c r="J6" s="11"/>
      <c r="L6" s="17"/>
    </row>
    <row r="7" spans="1:12" s="80" customFormat="1" ht="27" customHeight="1">
      <c r="A7" s="2">
        <v>2</v>
      </c>
      <c r="B7" s="73" t="s">
        <v>37</v>
      </c>
      <c r="C7" s="66">
        <v>24</v>
      </c>
      <c r="D7" s="66">
        <v>19</v>
      </c>
      <c r="E7" s="66">
        <v>23</v>
      </c>
      <c r="F7" s="66">
        <v>11</v>
      </c>
      <c r="G7" s="66" t="s">
        <v>38</v>
      </c>
      <c r="H7" s="66">
        <v>18</v>
      </c>
      <c r="I7" s="66">
        <f t="shared" si="0"/>
        <v>95</v>
      </c>
      <c r="J7" s="11"/>
      <c r="L7" s="17"/>
    </row>
    <row r="8" spans="1:12" s="80" customFormat="1" ht="27" customHeight="1">
      <c r="A8" s="2">
        <v>3</v>
      </c>
      <c r="B8" s="73" t="s">
        <v>25</v>
      </c>
      <c r="C8" s="66">
        <v>24</v>
      </c>
      <c r="D8" s="66">
        <v>23</v>
      </c>
      <c r="E8" s="66">
        <v>16</v>
      </c>
      <c r="F8" s="66">
        <v>15</v>
      </c>
      <c r="G8" s="66" t="s">
        <v>39</v>
      </c>
      <c r="H8" s="66">
        <v>13</v>
      </c>
      <c r="I8" s="66">
        <f t="shared" si="0"/>
        <v>91</v>
      </c>
      <c r="J8" s="11"/>
      <c r="L8" s="17"/>
    </row>
    <row r="9" spans="1:12" s="80" customFormat="1" ht="27" customHeight="1">
      <c r="A9" s="2">
        <v>4</v>
      </c>
      <c r="B9" s="73" t="s">
        <v>26</v>
      </c>
      <c r="C9" s="66">
        <v>21</v>
      </c>
      <c r="D9" s="66">
        <v>10</v>
      </c>
      <c r="E9" s="66">
        <v>13</v>
      </c>
      <c r="F9" s="66">
        <v>14</v>
      </c>
      <c r="G9" s="66" t="s">
        <v>38</v>
      </c>
      <c r="H9" s="66">
        <v>22</v>
      </c>
      <c r="I9" s="66">
        <f t="shared" si="0"/>
        <v>80</v>
      </c>
      <c r="J9" s="11"/>
      <c r="L9" s="17"/>
    </row>
    <row r="10" spans="1:12" s="80" customFormat="1" ht="27" customHeight="1">
      <c r="A10" s="2">
        <v>5</v>
      </c>
      <c r="B10" s="73" t="s">
        <v>27</v>
      </c>
      <c r="C10" s="66">
        <v>19</v>
      </c>
      <c r="D10" s="66">
        <v>13</v>
      </c>
      <c r="E10" s="68">
        <v>6</v>
      </c>
      <c r="F10" s="68">
        <v>10</v>
      </c>
      <c r="G10" s="66" t="s">
        <v>38</v>
      </c>
      <c r="H10" s="66">
        <v>18</v>
      </c>
      <c r="I10" s="68">
        <f t="shared" si="0"/>
        <v>66</v>
      </c>
      <c r="J10" s="11"/>
      <c r="L10" s="17"/>
    </row>
    <row r="11" spans="1:12" s="80" customFormat="1" ht="27" customHeight="1">
      <c r="A11" s="2">
        <v>6</v>
      </c>
      <c r="B11" s="73" t="s">
        <v>28</v>
      </c>
      <c r="C11" s="66">
        <v>14</v>
      </c>
      <c r="D11" s="66">
        <v>14</v>
      </c>
      <c r="E11" s="66">
        <v>17</v>
      </c>
      <c r="F11" s="68">
        <v>2</v>
      </c>
      <c r="G11" s="66" t="s">
        <v>38</v>
      </c>
      <c r="H11" s="66">
        <v>12</v>
      </c>
      <c r="I11" s="68">
        <f t="shared" si="0"/>
        <v>59</v>
      </c>
      <c r="J11" s="11"/>
      <c r="L11" s="17"/>
    </row>
    <row r="12" spans="1:12" s="80" customFormat="1" ht="27" customHeight="1">
      <c r="A12" s="2">
        <v>7</v>
      </c>
      <c r="B12" s="73" t="s">
        <v>30</v>
      </c>
      <c r="C12" s="66">
        <v>20</v>
      </c>
      <c r="D12" s="66">
        <v>16</v>
      </c>
      <c r="E12" s="66">
        <v>11</v>
      </c>
      <c r="F12" s="68">
        <v>8</v>
      </c>
      <c r="G12" s="66" t="s">
        <v>16</v>
      </c>
      <c r="H12" s="68">
        <v>8</v>
      </c>
      <c r="I12" s="68">
        <f aca="true" t="shared" si="1" ref="I12:I19">C12+D12+E12+F12+H12</f>
        <v>63</v>
      </c>
      <c r="J12" s="11"/>
      <c r="L12" s="17"/>
    </row>
    <row r="13" spans="1:12" s="80" customFormat="1" ht="27" customHeight="1">
      <c r="A13" s="2">
        <v>8</v>
      </c>
      <c r="B13" s="73" t="s">
        <v>31</v>
      </c>
      <c r="C13" s="66">
        <v>23</v>
      </c>
      <c r="D13" s="66">
        <v>17</v>
      </c>
      <c r="E13" s="66">
        <v>15</v>
      </c>
      <c r="F13" s="68">
        <v>10</v>
      </c>
      <c r="G13" s="66" t="s">
        <v>38</v>
      </c>
      <c r="H13" s="66">
        <v>19</v>
      </c>
      <c r="I13" s="66">
        <f t="shared" si="1"/>
        <v>84</v>
      </c>
      <c r="J13" s="11"/>
      <c r="L13" s="17"/>
    </row>
    <row r="14" spans="1:12" s="80" customFormat="1" ht="27" customHeight="1">
      <c r="A14" s="2">
        <v>9</v>
      </c>
      <c r="B14" s="73" t="s">
        <v>32</v>
      </c>
      <c r="C14" s="66">
        <v>17</v>
      </c>
      <c r="D14" s="66">
        <v>18</v>
      </c>
      <c r="E14" s="66">
        <v>18</v>
      </c>
      <c r="F14" s="66">
        <v>13</v>
      </c>
      <c r="G14" s="66" t="s">
        <v>38</v>
      </c>
      <c r="H14" s="66">
        <v>14</v>
      </c>
      <c r="I14" s="66">
        <f t="shared" si="1"/>
        <v>80</v>
      </c>
      <c r="J14" s="11"/>
      <c r="L14" s="17"/>
    </row>
    <row r="15" spans="1:12" s="80" customFormat="1" ht="27" customHeight="1">
      <c r="A15" s="2">
        <v>10</v>
      </c>
      <c r="B15" s="73" t="s">
        <v>33</v>
      </c>
      <c r="C15" s="66">
        <v>20</v>
      </c>
      <c r="D15" s="66">
        <v>19</v>
      </c>
      <c r="E15" s="68">
        <v>8</v>
      </c>
      <c r="F15" s="68">
        <v>7</v>
      </c>
      <c r="G15" s="66" t="s">
        <v>16</v>
      </c>
      <c r="H15" s="66">
        <v>17</v>
      </c>
      <c r="I15" s="66">
        <f t="shared" si="1"/>
        <v>71</v>
      </c>
      <c r="J15" s="11"/>
      <c r="L15" s="17"/>
    </row>
    <row r="16" spans="1:12" s="80" customFormat="1" ht="27" customHeight="1">
      <c r="A16" s="2">
        <v>11</v>
      </c>
      <c r="B16" s="73" t="s">
        <v>34</v>
      </c>
      <c r="C16" s="66">
        <v>22</v>
      </c>
      <c r="D16" s="68">
        <v>9</v>
      </c>
      <c r="E16" s="66">
        <v>11</v>
      </c>
      <c r="F16" s="68">
        <v>6</v>
      </c>
      <c r="G16" s="66" t="s">
        <v>16</v>
      </c>
      <c r="H16" s="66">
        <v>13</v>
      </c>
      <c r="I16" s="68">
        <f t="shared" si="1"/>
        <v>61</v>
      </c>
      <c r="J16" s="11"/>
      <c r="L16" s="17"/>
    </row>
    <row r="17" spans="1:12" s="80" customFormat="1" ht="27" customHeight="1">
      <c r="A17" s="2">
        <v>12</v>
      </c>
      <c r="B17" s="73" t="s">
        <v>23</v>
      </c>
      <c r="C17" s="66">
        <v>25</v>
      </c>
      <c r="D17" s="66">
        <v>23</v>
      </c>
      <c r="E17" s="66">
        <v>13</v>
      </c>
      <c r="F17" s="66">
        <v>18</v>
      </c>
      <c r="G17" s="66" t="s">
        <v>39</v>
      </c>
      <c r="H17" s="66">
        <v>19</v>
      </c>
      <c r="I17" s="66">
        <f t="shared" si="1"/>
        <v>98</v>
      </c>
      <c r="J17" s="11"/>
      <c r="L17" s="17"/>
    </row>
    <row r="18" spans="1:12" s="80" customFormat="1" ht="27" customHeight="1">
      <c r="A18" s="2">
        <v>13</v>
      </c>
      <c r="B18" s="73" t="s">
        <v>35</v>
      </c>
      <c r="C18" s="66">
        <v>22</v>
      </c>
      <c r="D18" s="66">
        <v>14</v>
      </c>
      <c r="E18" s="68">
        <v>4</v>
      </c>
      <c r="F18" s="66">
        <v>13</v>
      </c>
      <c r="G18" s="66" t="s">
        <v>16</v>
      </c>
      <c r="H18" s="68">
        <v>6</v>
      </c>
      <c r="I18" s="68">
        <f t="shared" si="1"/>
        <v>59</v>
      </c>
      <c r="J18" s="11"/>
      <c r="L18" s="17"/>
    </row>
    <row r="19" spans="1:12" s="80" customFormat="1" ht="27" customHeight="1">
      <c r="A19" s="2">
        <v>14</v>
      </c>
      <c r="B19" s="73" t="s">
        <v>36</v>
      </c>
      <c r="C19" s="66">
        <v>24</v>
      </c>
      <c r="D19" s="66">
        <v>13</v>
      </c>
      <c r="E19" s="66">
        <v>13</v>
      </c>
      <c r="F19" s="66">
        <v>14</v>
      </c>
      <c r="G19" s="66" t="s">
        <v>40</v>
      </c>
      <c r="H19" s="66">
        <v>14</v>
      </c>
      <c r="I19" s="66">
        <f t="shared" si="1"/>
        <v>78</v>
      </c>
      <c r="J19" s="11"/>
      <c r="L19" s="17"/>
    </row>
    <row r="20" spans="1:12" s="80" customFormat="1" ht="27" customHeight="1">
      <c r="A20" s="164" t="s">
        <v>11</v>
      </c>
      <c r="B20" s="164"/>
      <c r="C20" s="69">
        <f>AVERAGE(C6:C19)</f>
        <v>21.071428571428573</v>
      </c>
      <c r="D20" s="69">
        <f>AVERAGE(D6:D19)</f>
        <v>16</v>
      </c>
      <c r="E20" s="69">
        <f>AVERAGE(E6:E19)</f>
        <v>13</v>
      </c>
      <c r="F20" s="69">
        <f>AVERAGE(F6:F19)</f>
        <v>10.857142857142858</v>
      </c>
      <c r="G20" s="69"/>
      <c r="H20" s="85">
        <f>AVERAGE(H6:H11,H13:H19)</f>
        <v>15.23076923076923</v>
      </c>
      <c r="I20" s="69">
        <f>AVERAGE(I6:I19)</f>
        <v>75.64285714285714</v>
      </c>
      <c r="J20" s="11"/>
      <c r="L20" s="18"/>
    </row>
    <row r="21" ht="12.75">
      <c r="L21" s="19"/>
    </row>
  </sheetData>
  <sheetProtection/>
  <mergeCells count="8">
    <mergeCell ref="A4:A5"/>
    <mergeCell ref="B4:B5"/>
    <mergeCell ref="A20:B20"/>
    <mergeCell ref="A1:I1"/>
    <mergeCell ref="A2:I2"/>
    <mergeCell ref="A3:I3"/>
    <mergeCell ref="G4:H4"/>
    <mergeCell ref="G5:H5"/>
  </mergeCells>
  <printOptions/>
  <pageMargins left="0.75" right="0.75" top="0.21" bottom="0.2" header="0.17" footer="0.1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6" sqref="I6"/>
    </sheetView>
  </sheetViews>
  <sheetFormatPr defaultColWidth="9.00390625" defaultRowHeight="12.75"/>
  <cols>
    <col min="2" max="2" width="27.00390625" style="0" customWidth="1"/>
    <col min="7" max="7" width="16.00390625" style="0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41211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11" ht="24.75" customHeight="1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  <c r="K4" s="19"/>
    </row>
    <row r="5" spans="1:11" ht="24.75" customHeight="1">
      <c r="A5" s="173"/>
      <c r="B5" s="173"/>
      <c r="C5" s="71" t="s">
        <v>18</v>
      </c>
      <c r="D5" s="67" t="s">
        <v>19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  <c r="K5" s="19"/>
    </row>
    <row r="6" spans="1:11" ht="19.5" customHeight="1">
      <c r="A6" s="2">
        <v>1</v>
      </c>
      <c r="B6" s="25" t="s">
        <v>24</v>
      </c>
      <c r="C6" s="15">
        <v>22</v>
      </c>
      <c r="D6" s="15">
        <v>17</v>
      </c>
      <c r="E6" s="15">
        <v>15</v>
      </c>
      <c r="F6" s="15">
        <v>11</v>
      </c>
      <c r="G6" s="20" t="s">
        <v>39</v>
      </c>
      <c r="H6" s="52">
        <v>7</v>
      </c>
      <c r="I6" s="20">
        <f>C6+D6+E6+F6+H6</f>
        <v>72</v>
      </c>
      <c r="K6" s="17"/>
    </row>
    <row r="7" spans="1:11" ht="19.5" customHeight="1">
      <c r="A7" s="2">
        <v>2</v>
      </c>
      <c r="B7" s="25" t="s">
        <v>37</v>
      </c>
      <c r="C7" s="15">
        <v>24</v>
      </c>
      <c r="D7" s="15">
        <v>16</v>
      </c>
      <c r="E7" s="15">
        <v>16</v>
      </c>
      <c r="F7" s="15">
        <v>14</v>
      </c>
      <c r="G7" s="20" t="s">
        <v>38</v>
      </c>
      <c r="H7" s="20">
        <v>25</v>
      </c>
      <c r="I7" s="20">
        <f aca="true" t="shared" si="0" ref="I7:I19">C7+D7+E7+F7+H7</f>
        <v>95</v>
      </c>
      <c r="K7" s="17"/>
    </row>
    <row r="8" spans="1:11" ht="19.5" customHeight="1">
      <c r="A8" s="2">
        <v>3</v>
      </c>
      <c r="B8" s="25" t="s">
        <v>25</v>
      </c>
      <c r="C8" s="15">
        <v>23</v>
      </c>
      <c r="D8" s="15">
        <v>20</v>
      </c>
      <c r="E8" s="15">
        <v>21</v>
      </c>
      <c r="F8" s="15">
        <v>16</v>
      </c>
      <c r="G8" s="20" t="s">
        <v>39</v>
      </c>
      <c r="H8" s="20">
        <v>20</v>
      </c>
      <c r="I8" s="20">
        <f t="shared" si="0"/>
        <v>100</v>
      </c>
      <c r="K8" s="17"/>
    </row>
    <row r="9" spans="1:11" ht="19.5" customHeight="1">
      <c r="A9" s="2">
        <v>4</v>
      </c>
      <c r="B9" s="25" t="s">
        <v>26</v>
      </c>
      <c r="C9" s="15">
        <v>16</v>
      </c>
      <c r="D9" s="15">
        <v>12</v>
      </c>
      <c r="E9" s="15">
        <v>17</v>
      </c>
      <c r="F9" s="15">
        <v>14</v>
      </c>
      <c r="G9" s="20" t="s">
        <v>38</v>
      </c>
      <c r="H9" s="20">
        <v>15</v>
      </c>
      <c r="I9" s="20">
        <f t="shared" si="0"/>
        <v>74</v>
      </c>
      <c r="K9" s="17"/>
    </row>
    <row r="10" spans="1:11" ht="19.5" customHeight="1">
      <c r="A10" s="2">
        <v>5</v>
      </c>
      <c r="B10" s="25" t="s">
        <v>27</v>
      </c>
      <c r="C10" s="15">
        <v>24</v>
      </c>
      <c r="D10" s="15">
        <v>21</v>
      </c>
      <c r="E10" s="15">
        <v>18</v>
      </c>
      <c r="F10" s="15">
        <v>14</v>
      </c>
      <c r="G10" s="20" t="s">
        <v>38</v>
      </c>
      <c r="H10" s="20">
        <v>15</v>
      </c>
      <c r="I10" s="20">
        <f t="shared" si="0"/>
        <v>92</v>
      </c>
      <c r="K10" s="17"/>
    </row>
    <row r="11" spans="1:11" ht="19.5" customHeight="1">
      <c r="A11" s="2">
        <v>6</v>
      </c>
      <c r="B11" s="25" t="s">
        <v>28</v>
      </c>
      <c r="C11" s="15">
        <v>19</v>
      </c>
      <c r="D11" s="96">
        <v>8</v>
      </c>
      <c r="E11" s="15">
        <v>16</v>
      </c>
      <c r="F11" s="15">
        <v>15</v>
      </c>
      <c r="G11" s="20" t="s">
        <v>38</v>
      </c>
      <c r="H11" s="20">
        <v>22</v>
      </c>
      <c r="I11" s="20">
        <f t="shared" si="0"/>
        <v>80</v>
      </c>
      <c r="K11" s="17"/>
    </row>
    <row r="12" spans="1:11" ht="19.5" customHeight="1">
      <c r="A12" s="2">
        <v>7</v>
      </c>
      <c r="B12" s="25" t="s">
        <v>30</v>
      </c>
      <c r="C12" s="15">
        <v>21</v>
      </c>
      <c r="D12" s="15">
        <v>20</v>
      </c>
      <c r="E12" s="15">
        <v>19</v>
      </c>
      <c r="F12" s="15">
        <v>14</v>
      </c>
      <c r="G12" s="20" t="s">
        <v>16</v>
      </c>
      <c r="H12" s="52">
        <v>5</v>
      </c>
      <c r="I12" s="20">
        <f t="shared" si="0"/>
        <v>79</v>
      </c>
      <c r="K12" s="17"/>
    </row>
    <row r="13" spans="1:11" ht="19.5" customHeight="1">
      <c r="A13" s="2">
        <v>8</v>
      </c>
      <c r="B13" s="25" t="s">
        <v>31</v>
      </c>
      <c r="C13" s="15">
        <v>21</v>
      </c>
      <c r="D13" s="15">
        <v>17</v>
      </c>
      <c r="E13" s="15">
        <v>14</v>
      </c>
      <c r="F13" s="15">
        <v>15</v>
      </c>
      <c r="G13" s="20" t="s">
        <v>38</v>
      </c>
      <c r="H13" s="20">
        <v>22</v>
      </c>
      <c r="I13" s="20">
        <f t="shared" si="0"/>
        <v>89</v>
      </c>
      <c r="K13" s="17"/>
    </row>
    <row r="14" spans="1:11" ht="19.5" customHeight="1">
      <c r="A14" s="2">
        <v>9</v>
      </c>
      <c r="B14" s="25" t="s">
        <v>32</v>
      </c>
      <c r="C14" s="15">
        <v>17</v>
      </c>
      <c r="D14" s="15">
        <v>10</v>
      </c>
      <c r="E14" s="15">
        <v>19</v>
      </c>
      <c r="F14" s="15">
        <v>11</v>
      </c>
      <c r="G14" s="20" t="s">
        <v>38</v>
      </c>
      <c r="H14" s="20">
        <v>18</v>
      </c>
      <c r="I14" s="20">
        <f t="shared" si="0"/>
        <v>75</v>
      </c>
      <c r="K14" s="17"/>
    </row>
    <row r="15" spans="1:11" ht="19.5" customHeight="1">
      <c r="A15" s="2">
        <v>10</v>
      </c>
      <c r="B15" s="25" t="s">
        <v>33</v>
      </c>
      <c r="C15" s="15">
        <v>23</v>
      </c>
      <c r="D15" s="15">
        <v>17</v>
      </c>
      <c r="E15" s="15">
        <v>12</v>
      </c>
      <c r="F15" s="15">
        <v>17</v>
      </c>
      <c r="G15" s="20" t="s">
        <v>16</v>
      </c>
      <c r="H15" s="20">
        <v>8</v>
      </c>
      <c r="I15" s="20">
        <f t="shared" si="0"/>
        <v>77</v>
      </c>
      <c r="K15" s="17"/>
    </row>
    <row r="16" spans="1:11" ht="19.5" customHeight="1">
      <c r="A16" s="2">
        <v>11</v>
      </c>
      <c r="B16" s="25" t="s">
        <v>34</v>
      </c>
      <c r="C16" s="15">
        <v>22</v>
      </c>
      <c r="D16" s="15">
        <v>16</v>
      </c>
      <c r="E16" s="15">
        <v>14</v>
      </c>
      <c r="F16" s="15">
        <v>11</v>
      </c>
      <c r="G16" s="20" t="s">
        <v>16</v>
      </c>
      <c r="H16" s="20">
        <v>9</v>
      </c>
      <c r="I16" s="20">
        <f t="shared" si="0"/>
        <v>72</v>
      </c>
      <c r="K16" s="17"/>
    </row>
    <row r="17" spans="1:11" ht="19.5" customHeight="1">
      <c r="A17" s="2">
        <v>12</v>
      </c>
      <c r="B17" s="25" t="s">
        <v>23</v>
      </c>
      <c r="C17" s="15">
        <v>23</v>
      </c>
      <c r="D17" s="15">
        <v>24</v>
      </c>
      <c r="E17" s="15">
        <v>19</v>
      </c>
      <c r="F17" s="15">
        <v>20</v>
      </c>
      <c r="G17" s="20" t="s">
        <v>39</v>
      </c>
      <c r="H17" s="20">
        <v>19</v>
      </c>
      <c r="I17" s="20">
        <f t="shared" si="0"/>
        <v>105</v>
      </c>
      <c r="K17" s="17"/>
    </row>
    <row r="18" spans="1:11" ht="19.5" customHeight="1">
      <c r="A18" s="2">
        <v>13</v>
      </c>
      <c r="B18" s="25" t="s">
        <v>35</v>
      </c>
      <c r="C18" s="15">
        <v>16</v>
      </c>
      <c r="D18" s="15">
        <v>18</v>
      </c>
      <c r="E18" s="15">
        <v>16</v>
      </c>
      <c r="F18" s="15">
        <v>15</v>
      </c>
      <c r="G18" s="20" t="s">
        <v>16</v>
      </c>
      <c r="H18" s="20">
        <v>8</v>
      </c>
      <c r="I18" s="20">
        <f t="shared" si="0"/>
        <v>73</v>
      </c>
      <c r="K18" s="17"/>
    </row>
    <row r="19" spans="1:11" ht="19.5" customHeight="1">
      <c r="A19" s="2">
        <v>14</v>
      </c>
      <c r="B19" s="25" t="s">
        <v>36</v>
      </c>
      <c r="C19" s="15">
        <v>23</v>
      </c>
      <c r="D19" s="15">
        <v>18</v>
      </c>
      <c r="E19" s="15">
        <v>14</v>
      </c>
      <c r="F19" s="15">
        <v>15</v>
      </c>
      <c r="G19" s="20" t="s">
        <v>40</v>
      </c>
      <c r="H19" s="20">
        <v>14</v>
      </c>
      <c r="I19" s="20">
        <f t="shared" si="0"/>
        <v>84</v>
      </c>
      <c r="K19" s="17"/>
    </row>
    <row r="20" spans="1:11" ht="27" customHeight="1">
      <c r="A20" s="164" t="s">
        <v>11</v>
      </c>
      <c r="B20" s="164"/>
      <c r="C20" s="31">
        <f>AVERAGE(C6:C19)</f>
        <v>21</v>
      </c>
      <c r="D20" s="31">
        <f>AVERAGE(D6:D19)</f>
        <v>16.714285714285715</v>
      </c>
      <c r="E20" s="31">
        <f>AVERAGE(E6:E19)</f>
        <v>16.428571428571427</v>
      </c>
      <c r="F20" s="31">
        <f>AVERAGE(F6:F19)</f>
        <v>14.428571428571429</v>
      </c>
      <c r="G20" s="44"/>
      <c r="H20" s="86">
        <f>AVERAGE(H6:H11,H13:H19)</f>
        <v>15.538461538461538</v>
      </c>
      <c r="I20" s="44">
        <f>AVERAGE(I6:I19)</f>
        <v>83.35714285714286</v>
      </c>
      <c r="K20" s="18"/>
    </row>
    <row r="23" ht="12.75">
      <c r="E23" s="100"/>
    </row>
  </sheetData>
  <sheetProtection/>
  <mergeCells count="8">
    <mergeCell ref="A20:B20"/>
    <mergeCell ref="A1:I1"/>
    <mergeCell ref="A2:I2"/>
    <mergeCell ref="A3:I3"/>
    <mergeCell ref="G5:H5"/>
    <mergeCell ref="G4:H4"/>
    <mergeCell ref="B4:B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21"/>
    </sheetView>
  </sheetViews>
  <sheetFormatPr defaultColWidth="9.00390625" defaultRowHeight="12.75"/>
  <cols>
    <col min="2" max="2" width="24.00390625" style="0" customWidth="1"/>
    <col min="7" max="7" width="15.25390625" style="0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41232</v>
      </c>
      <c r="B2" s="148"/>
      <c r="C2" s="148"/>
      <c r="D2" s="148"/>
      <c r="E2" s="148"/>
      <c r="F2" s="148"/>
      <c r="G2" s="148"/>
      <c r="H2" s="148"/>
      <c r="I2" s="148"/>
    </row>
    <row r="3" spans="1:12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  <c r="L3" s="19"/>
    </row>
    <row r="4" spans="1:12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  <c r="L4" s="19"/>
    </row>
    <row r="5" spans="1:12" ht="12.75" customHeight="1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  <c r="L5" s="105"/>
    </row>
    <row r="6" spans="1:12" ht="18.75">
      <c r="A6" s="2">
        <v>1</v>
      </c>
      <c r="B6" s="25" t="s">
        <v>24</v>
      </c>
      <c r="C6" s="66">
        <v>19</v>
      </c>
      <c r="D6" s="66">
        <v>20</v>
      </c>
      <c r="E6" s="68">
        <v>8</v>
      </c>
      <c r="F6" s="68">
        <v>9</v>
      </c>
      <c r="G6" s="66" t="s">
        <v>39</v>
      </c>
      <c r="H6" s="66">
        <v>16</v>
      </c>
      <c r="I6" s="66">
        <v>72</v>
      </c>
      <c r="L6" s="105"/>
    </row>
    <row r="7" spans="1:12" ht="18.75">
      <c r="A7" s="2">
        <v>2</v>
      </c>
      <c r="B7" s="25" t="s">
        <v>37</v>
      </c>
      <c r="C7" s="66">
        <v>21</v>
      </c>
      <c r="D7" s="66">
        <v>23</v>
      </c>
      <c r="E7" s="66">
        <v>17</v>
      </c>
      <c r="F7" s="66">
        <v>18</v>
      </c>
      <c r="G7" s="66" t="s">
        <v>38</v>
      </c>
      <c r="H7" s="66">
        <v>22</v>
      </c>
      <c r="I7" s="66">
        <v>101</v>
      </c>
      <c r="L7" s="105"/>
    </row>
    <row r="8" spans="1:12" ht="18.75">
      <c r="A8" s="2">
        <v>3</v>
      </c>
      <c r="B8" s="25" t="s">
        <v>25</v>
      </c>
      <c r="C8" s="66">
        <v>19</v>
      </c>
      <c r="D8" s="66">
        <v>25</v>
      </c>
      <c r="E8" s="68">
        <v>9</v>
      </c>
      <c r="F8" s="66">
        <v>19</v>
      </c>
      <c r="G8" s="66" t="s">
        <v>39</v>
      </c>
      <c r="H8" s="66">
        <v>12</v>
      </c>
      <c r="I8" s="66">
        <v>84</v>
      </c>
      <c r="L8" s="105"/>
    </row>
    <row r="9" spans="1:12" ht="18.75">
      <c r="A9" s="2">
        <v>4</v>
      </c>
      <c r="B9" s="25" t="s">
        <v>26</v>
      </c>
      <c r="C9" s="66">
        <v>14</v>
      </c>
      <c r="D9" s="66">
        <v>23</v>
      </c>
      <c r="E9" s="66">
        <v>16</v>
      </c>
      <c r="F9" s="66">
        <v>18</v>
      </c>
      <c r="G9" s="66" t="s">
        <v>38</v>
      </c>
      <c r="H9" s="66">
        <v>16</v>
      </c>
      <c r="I9" s="66">
        <v>87</v>
      </c>
      <c r="L9" s="105"/>
    </row>
    <row r="10" spans="1:12" ht="18.75">
      <c r="A10" s="2">
        <v>5</v>
      </c>
      <c r="B10" s="25" t="s">
        <v>27</v>
      </c>
      <c r="C10" s="66">
        <v>17</v>
      </c>
      <c r="D10" s="66">
        <v>23</v>
      </c>
      <c r="E10" s="66">
        <v>13</v>
      </c>
      <c r="F10" s="66">
        <v>12</v>
      </c>
      <c r="G10" s="66" t="s">
        <v>38</v>
      </c>
      <c r="H10" s="66">
        <v>19</v>
      </c>
      <c r="I10" s="66">
        <v>84</v>
      </c>
      <c r="L10" s="105"/>
    </row>
    <row r="11" spans="1:12" ht="18.75">
      <c r="A11" s="2">
        <v>6</v>
      </c>
      <c r="B11" s="25" t="s">
        <v>28</v>
      </c>
      <c r="C11" s="66">
        <v>13</v>
      </c>
      <c r="D11" s="66">
        <v>19</v>
      </c>
      <c r="E11" s="66">
        <v>14</v>
      </c>
      <c r="F11" s="66">
        <v>20</v>
      </c>
      <c r="G11" s="66" t="s">
        <v>38</v>
      </c>
      <c r="H11" s="66">
        <v>18</v>
      </c>
      <c r="I11" s="66">
        <v>84</v>
      </c>
      <c r="L11" s="105"/>
    </row>
    <row r="12" spans="1:12" ht="18.75">
      <c r="A12" s="2">
        <v>7</v>
      </c>
      <c r="B12" s="25" t="s">
        <v>54</v>
      </c>
      <c r="C12" s="66">
        <v>23</v>
      </c>
      <c r="D12" s="66">
        <v>19</v>
      </c>
      <c r="E12" s="68">
        <v>9</v>
      </c>
      <c r="F12" s="68">
        <v>7</v>
      </c>
      <c r="G12" s="66" t="s">
        <v>53</v>
      </c>
      <c r="H12" s="66">
        <v>10</v>
      </c>
      <c r="I12" s="68">
        <v>68</v>
      </c>
      <c r="L12" s="106"/>
    </row>
    <row r="13" spans="1:12" ht="18.75">
      <c r="A13" s="2">
        <v>8</v>
      </c>
      <c r="B13" s="25" t="s">
        <v>30</v>
      </c>
      <c r="C13" s="104">
        <v>20</v>
      </c>
      <c r="D13" s="104">
        <v>20</v>
      </c>
      <c r="E13" s="66">
        <v>16</v>
      </c>
      <c r="F13" s="66">
        <v>18</v>
      </c>
      <c r="G13" s="66" t="s">
        <v>16</v>
      </c>
      <c r="H13" s="66">
        <v>15</v>
      </c>
      <c r="I13" s="66">
        <v>89</v>
      </c>
      <c r="L13" s="106"/>
    </row>
    <row r="14" spans="1:12" ht="18.75">
      <c r="A14" s="2">
        <v>9</v>
      </c>
      <c r="B14" s="25" t="s">
        <v>31</v>
      </c>
      <c r="C14" s="104">
        <v>16</v>
      </c>
      <c r="D14" s="104">
        <v>21</v>
      </c>
      <c r="E14" s="66">
        <v>13</v>
      </c>
      <c r="F14" s="66">
        <v>13</v>
      </c>
      <c r="G14" s="66" t="s">
        <v>38</v>
      </c>
      <c r="H14" s="66">
        <v>19</v>
      </c>
      <c r="I14" s="66">
        <v>82</v>
      </c>
      <c r="L14" s="106"/>
    </row>
    <row r="15" spans="1:12" ht="18.75">
      <c r="A15" s="2">
        <v>10</v>
      </c>
      <c r="B15" s="25" t="s">
        <v>32</v>
      </c>
      <c r="C15" s="104">
        <v>14</v>
      </c>
      <c r="D15" s="104">
        <v>19</v>
      </c>
      <c r="E15" s="66">
        <v>24</v>
      </c>
      <c r="F15" s="66">
        <v>13</v>
      </c>
      <c r="G15" s="66" t="s">
        <v>38</v>
      </c>
      <c r="H15" s="66">
        <v>15</v>
      </c>
      <c r="I15" s="66">
        <v>85</v>
      </c>
      <c r="L15" s="106"/>
    </row>
    <row r="16" spans="1:12" ht="18.75">
      <c r="A16" s="2">
        <v>11</v>
      </c>
      <c r="B16" s="25" t="s">
        <v>33</v>
      </c>
      <c r="C16" s="104">
        <v>19</v>
      </c>
      <c r="D16" s="104">
        <v>22</v>
      </c>
      <c r="E16" s="66">
        <v>11</v>
      </c>
      <c r="F16" s="66">
        <v>15</v>
      </c>
      <c r="G16" s="66" t="s">
        <v>16</v>
      </c>
      <c r="H16" s="66">
        <v>16</v>
      </c>
      <c r="I16" s="66">
        <v>83</v>
      </c>
      <c r="L16" s="106"/>
    </row>
    <row r="17" spans="1:12" ht="18.75">
      <c r="A17" s="2">
        <v>12</v>
      </c>
      <c r="B17" s="25" t="s">
        <v>34</v>
      </c>
      <c r="C17" s="104">
        <v>14</v>
      </c>
      <c r="D17" s="104">
        <v>21</v>
      </c>
      <c r="E17" s="66">
        <v>16</v>
      </c>
      <c r="F17" s="66">
        <v>17</v>
      </c>
      <c r="G17" s="66" t="s">
        <v>16</v>
      </c>
      <c r="H17" s="68">
        <v>9</v>
      </c>
      <c r="I17" s="66">
        <v>77</v>
      </c>
      <c r="L17" s="106"/>
    </row>
    <row r="18" spans="1:12" ht="18.75">
      <c r="A18" s="2">
        <v>13</v>
      </c>
      <c r="B18" s="25" t="s">
        <v>23</v>
      </c>
      <c r="C18" s="104">
        <v>19</v>
      </c>
      <c r="D18" s="104">
        <v>24</v>
      </c>
      <c r="E18" s="66">
        <v>17</v>
      </c>
      <c r="F18" s="66">
        <v>25</v>
      </c>
      <c r="G18" s="66" t="s">
        <v>39</v>
      </c>
      <c r="H18" s="66">
        <v>21</v>
      </c>
      <c r="I18" s="66">
        <v>106</v>
      </c>
      <c r="L18" s="106"/>
    </row>
    <row r="19" spans="1:12" ht="18.75">
      <c r="A19" s="2">
        <v>14</v>
      </c>
      <c r="B19" s="25" t="s">
        <v>35</v>
      </c>
      <c r="C19" s="104">
        <v>16</v>
      </c>
      <c r="D19" s="104">
        <v>23</v>
      </c>
      <c r="E19" s="68">
        <v>9</v>
      </c>
      <c r="F19" s="66">
        <v>15</v>
      </c>
      <c r="G19" s="66" t="s">
        <v>16</v>
      </c>
      <c r="H19" s="68">
        <v>7</v>
      </c>
      <c r="I19" s="66">
        <v>70</v>
      </c>
      <c r="L19" s="106"/>
    </row>
    <row r="20" spans="1:12" ht="18.75">
      <c r="A20" s="2">
        <v>15</v>
      </c>
      <c r="B20" s="25" t="s">
        <v>36</v>
      </c>
      <c r="C20" s="104">
        <v>18</v>
      </c>
      <c r="D20" s="104">
        <v>23</v>
      </c>
      <c r="E20" s="68">
        <v>6</v>
      </c>
      <c r="F20" s="66">
        <v>18</v>
      </c>
      <c r="G20" s="66" t="s">
        <v>40</v>
      </c>
      <c r="H20" s="66">
        <v>13</v>
      </c>
      <c r="I20" s="66">
        <v>78</v>
      </c>
      <c r="L20" s="107"/>
    </row>
    <row r="21" spans="1:12" ht="18.75">
      <c r="A21" s="164" t="s">
        <v>11</v>
      </c>
      <c r="B21" s="164"/>
      <c r="C21" s="69">
        <f>AVERAGE(C6:C12)</f>
        <v>18</v>
      </c>
      <c r="D21" s="69">
        <f>AVERAGE(D6:D12)</f>
        <v>21.714285714285715</v>
      </c>
      <c r="E21" s="69">
        <f>AVERAGE(E6:E20)</f>
        <v>13.2</v>
      </c>
      <c r="F21" s="69">
        <f>AVERAGE(F6:F20)</f>
        <v>15.8</v>
      </c>
      <c r="G21" s="69"/>
      <c r="H21" s="85">
        <f>AVERAGE(H6:H11,H14:H20)</f>
        <v>15.615384615384615</v>
      </c>
      <c r="I21" s="69">
        <f>AVERAGE(I6:I20)</f>
        <v>83.33333333333333</v>
      </c>
      <c r="L21" s="19"/>
    </row>
    <row r="22" ht="12.75">
      <c r="L22" s="19"/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2"/>
    </sheetView>
  </sheetViews>
  <sheetFormatPr defaultColWidth="9.00390625" defaultRowHeight="12.75"/>
  <cols>
    <col min="2" max="2" width="27.375" style="0" customWidth="1"/>
    <col min="7" max="7" width="16.375" style="0" customWidth="1"/>
    <col min="9" max="9" width="8.75390625" style="0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41239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18.75">
      <c r="A6" s="2">
        <v>1</v>
      </c>
      <c r="B6" s="73" t="s">
        <v>24</v>
      </c>
      <c r="C6" s="66" t="s">
        <v>17</v>
      </c>
      <c r="D6" s="66" t="s">
        <v>17</v>
      </c>
      <c r="E6" s="66" t="s">
        <v>17</v>
      </c>
      <c r="F6" s="66" t="s">
        <v>17</v>
      </c>
      <c r="G6" s="66"/>
      <c r="H6" s="66" t="s">
        <v>17</v>
      </c>
      <c r="I6" s="66"/>
    </row>
    <row r="7" spans="1:9" ht="18.75">
      <c r="A7" s="2">
        <v>2</v>
      </c>
      <c r="B7" s="73" t="s">
        <v>37</v>
      </c>
      <c r="C7" s="66">
        <v>23</v>
      </c>
      <c r="D7" s="66">
        <v>23</v>
      </c>
      <c r="E7" s="66">
        <v>18</v>
      </c>
      <c r="F7" s="66">
        <v>17</v>
      </c>
      <c r="G7" s="66" t="s">
        <v>38</v>
      </c>
      <c r="H7" s="66">
        <v>21</v>
      </c>
      <c r="I7" s="66">
        <f aca="true" t="shared" si="0" ref="I7:I20">SUM(C7,D7,E7,F7,H7)</f>
        <v>102</v>
      </c>
    </row>
    <row r="8" spans="1:9" ht="18.75">
      <c r="A8" s="2">
        <v>3</v>
      </c>
      <c r="B8" s="73" t="s">
        <v>25</v>
      </c>
      <c r="C8" s="66">
        <v>20</v>
      </c>
      <c r="D8" s="66">
        <v>23</v>
      </c>
      <c r="E8" s="66">
        <v>16</v>
      </c>
      <c r="F8" s="66">
        <v>17</v>
      </c>
      <c r="G8" s="66" t="s">
        <v>39</v>
      </c>
      <c r="H8" s="66">
        <v>20</v>
      </c>
      <c r="I8" s="66">
        <f t="shared" si="0"/>
        <v>96</v>
      </c>
    </row>
    <row r="9" spans="1:9" ht="18.75">
      <c r="A9" s="2">
        <v>4</v>
      </c>
      <c r="B9" s="73" t="s">
        <v>26</v>
      </c>
      <c r="C9" s="66">
        <v>21</v>
      </c>
      <c r="D9" s="66">
        <v>22</v>
      </c>
      <c r="E9" s="66">
        <v>18</v>
      </c>
      <c r="F9" s="66">
        <v>14</v>
      </c>
      <c r="G9" s="66" t="s">
        <v>38</v>
      </c>
      <c r="H9" s="66">
        <v>18</v>
      </c>
      <c r="I9" s="66">
        <f t="shared" si="0"/>
        <v>93</v>
      </c>
    </row>
    <row r="10" spans="1:9" ht="18.75">
      <c r="A10" s="2">
        <v>5</v>
      </c>
      <c r="B10" s="73" t="s">
        <v>27</v>
      </c>
      <c r="C10" s="66">
        <v>21</v>
      </c>
      <c r="D10" s="66">
        <v>17</v>
      </c>
      <c r="E10" s="66">
        <v>9</v>
      </c>
      <c r="F10" s="66">
        <v>7</v>
      </c>
      <c r="G10" s="66" t="s">
        <v>38</v>
      </c>
      <c r="H10" s="66">
        <v>15</v>
      </c>
      <c r="I10" s="66">
        <f t="shared" si="0"/>
        <v>69</v>
      </c>
    </row>
    <row r="11" spans="1:9" ht="18.75">
      <c r="A11" s="2">
        <v>6</v>
      </c>
      <c r="B11" s="73" t="s">
        <v>28</v>
      </c>
      <c r="C11" s="66">
        <v>21</v>
      </c>
      <c r="D11" s="66">
        <v>22</v>
      </c>
      <c r="E11" s="66">
        <v>13</v>
      </c>
      <c r="F11" s="66">
        <v>18</v>
      </c>
      <c r="G11" s="66" t="s">
        <v>38</v>
      </c>
      <c r="H11" s="66">
        <v>14</v>
      </c>
      <c r="I11" s="66">
        <f t="shared" si="0"/>
        <v>88</v>
      </c>
    </row>
    <row r="12" spans="1:9" ht="18.75">
      <c r="A12" s="2">
        <v>7</v>
      </c>
      <c r="B12" s="73" t="s">
        <v>54</v>
      </c>
      <c r="C12" s="66">
        <v>22</v>
      </c>
      <c r="D12" s="66">
        <v>22</v>
      </c>
      <c r="E12" s="66">
        <v>13</v>
      </c>
      <c r="F12" s="66">
        <v>12</v>
      </c>
      <c r="G12" s="66" t="s">
        <v>53</v>
      </c>
      <c r="H12" s="66">
        <v>14</v>
      </c>
      <c r="I12" s="66">
        <f t="shared" si="0"/>
        <v>83</v>
      </c>
    </row>
    <row r="13" spans="1:9" ht="18.75">
      <c r="A13" s="2">
        <v>8</v>
      </c>
      <c r="B13" s="73" t="s">
        <v>30</v>
      </c>
      <c r="C13" s="104">
        <v>17</v>
      </c>
      <c r="D13" s="104">
        <v>23</v>
      </c>
      <c r="E13" s="66">
        <v>13</v>
      </c>
      <c r="F13" s="66">
        <v>14</v>
      </c>
      <c r="G13" s="66" t="s">
        <v>16</v>
      </c>
      <c r="H13" s="66">
        <v>10</v>
      </c>
      <c r="I13" s="66">
        <f t="shared" si="0"/>
        <v>77</v>
      </c>
    </row>
    <row r="14" spans="1:9" ht="18.75">
      <c r="A14" s="2">
        <v>9</v>
      </c>
      <c r="B14" s="73" t="s">
        <v>31</v>
      </c>
      <c r="C14" s="104">
        <v>21</v>
      </c>
      <c r="D14" s="104">
        <v>23</v>
      </c>
      <c r="E14" s="66">
        <v>12</v>
      </c>
      <c r="F14" s="66">
        <v>12</v>
      </c>
      <c r="G14" s="66" t="s">
        <v>38</v>
      </c>
      <c r="H14" s="66">
        <v>19</v>
      </c>
      <c r="I14" s="66">
        <f t="shared" si="0"/>
        <v>87</v>
      </c>
    </row>
    <row r="15" spans="1:9" ht="18.75">
      <c r="A15" s="2">
        <v>10</v>
      </c>
      <c r="B15" s="73" t="s">
        <v>32</v>
      </c>
      <c r="C15" s="104">
        <v>18</v>
      </c>
      <c r="D15" s="104">
        <v>24</v>
      </c>
      <c r="E15" s="66">
        <v>20</v>
      </c>
      <c r="F15" s="66">
        <v>14</v>
      </c>
      <c r="G15" s="66" t="s">
        <v>38</v>
      </c>
      <c r="H15" s="66">
        <v>17</v>
      </c>
      <c r="I15" s="66">
        <f t="shared" si="0"/>
        <v>93</v>
      </c>
    </row>
    <row r="16" spans="1:9" ht="18.75">
      <c r="A16" s="2">
        <v>11</v>
      </c>
      <c r="B16" s="73" t="s">
        <v>33</v>
      </c>
      <c r="C16" s="104">
        <v>19</v>
      </c>
      <c r="D16" s="104">
        <v>24</v>
      </c>
      <c r="E16" s="66">
        <v>12</v>
      </c>
      <c r="F16" s="66">
        <v>15</v>
      </c>
      <c r="G16" s="66" t="s">
        <v>16</v>
      </c>
      <c r="H16" s="66">
        <v>12</v>
      </c>
      <c r="I16" s="66">
        <f t="shared" si="0"/>
        <v>82</v>
      </c>
    </row>
    <row r="17" spans="1:9" ht="18.75">
      <c r="A17" s="2">
        <v>12</v>
      </c>
      <c r="B17" s="73" t="s">
        <v>34</v>
      </c>
      <c r="C17" s="104">
        <v>14</v>
      </c>
      <c r="D17" s="104">
        <v>17</v>
      </c>
      <c r="E17" s="66">
        <v>18</v>
      </c>
      <c r="F17" s="66">
        <v>16</v>
      </c>
      <c r="G17" s="66" t="s">
        <v>16</v>
      </c>
      <c r="H17" s="66">
        <v>13</v>
      </c>
      <c r="I17" s="66">
        <f t="shared" si="0"/>
        <v>78</v>
      </c>
    </row>
    <row r="18" spans="1:9" ht="18.75">
      <c r="A18" s="2">
        <v>13</v>
      </c>
      <c r="B18" s="73" t="s">
        <v>23</v>
      </c>
      <c r="C18" s="104">
        <v>16</v>
      </c>
      <c r="D18" s="104">
        <v>23</v>
      </c>
      <c r="E18" s="66">
        <v>17</v>
      </c>
      <c r="F18" s="66">
        <v>24</v>
      </c>
      <c r="G18" s="66" t="s">
        <v>39</v>
      </c>
      <c r="H18" s="66">
        <v>20</v>
      </c>
      <c r="I18" s="66">
        <f t="shared" si="0"/>
        <v>100</v>
      </c>
    </row>
    <row r="19" spans="1:9" ht="18.75">
      <c r="A19" s="2">
        <v>14</v>
      </c>
      <c r="B19" s="73" t="s">
        <v>35</v>
      </c>
      <c r="C19" s="104">
        <v>15</v>
      </c>
      <c r="D19" s="104">
        <v>9</v>
      </c>
      <c r="E19" s="66">
        <v>12</v>
      </c>
      <c r="F19" s="66">
        <v>17</v>
      </c>
      <c r="G19" s="66" t="s">
        <v>16</v>
      </c>
      <c r="H19" s="66">
        <v>10</v>
      </c>
      <c r="I19" s="66">
        <f t="shared" si="0"/>
        <v>63</v>
      </c>
    </row>
    <row r="20" spans="1:9" ht="18.75">
      <c r="A20" s="2">
        <v>15</v>
      </c>
      <c r="B20" s="73" t="s">
        <v>36</v>
      </c>
      <c r="C20" s="104">
        <v>22</v>
      </c>
      <c r="D20" s="104">
        <v>23</v>
      </c>
      <c r="E20" s="66">
        <v>12</v>
      </c>
      <c r="F20" s="66">
        <v>15</v>
      </c>
      <c r="G20" s="66" t="s">
        <v>40</v>
      </c>
      <c r="H20" s="66">
        <v>13</v>
      </c>
      <c r="I20" s="66">
        <f t="shared" si="0"/>
        <v>85</v>
      </c>
    </row>
    <row r="21" spans="1:9" ht="18.75">
      <c r="A21" s="164" t="s">
        <v>11</v>
      </c>
      <c r="B21" s="164"/>
      <c r="C21" s="69">
        <f>AVERAGE(C6:C12)</f>
        <v>21.333333333333332</v>
      </c>
      <c r="D21" s="69">
        <f>AVERAGE(D6:D12)</f>
        <v>21.5</v>
      </c>
      <c r="E21" s="69">
        <f>AVERAGE(E6:E20)</f>
        <v>14.5</v>
      </c>
      <c r="F21" s="69">
        <f>AVERAGE(F6:F20)</f>
        <v>15.142857142857142</v>
      </c>
      <c r="G21" s="69"/>
      <c r="H21" s="85">
        <f>AVERAGE(H6:H11,H14:H20)</f>
        <v>16</v>
      </c>
      <c r="I21" s="69">
        <f>AVERAGE(I7,I8,I9,I10,I11,I12,I13,I14,I15,I16,I17,I18,I19,I20)</f>
        <v>85.42857142857143</v>
      </c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75390625" style="0" customWidth="1"/>
    <col min="2" max="2" width="24.75390625" style="0" customWidth="1"/>
    <col min="7" max="7" width="16.375" style="0" customWidth="1"/>
    <col min="9" max="9" width="12.125" style="0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41246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/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15" customHeight="1">
      <c r="A6" s="2">
        <v>1</v>
      </c>
      <c r="B6" s="73" t="s">
        <v>24</v>
      </c>
      <c r="C6" s="15">
        <v>17</v>
      </c>
      <c r="D6" s="34">
        <v>19</v>
      </c>
      <c r="E6" s="15">
        <v>9</v>
      </c>
      <c r="F6" s="15">
        <v>12</v>
      </c>
      <c r="G6" s="15" t="s">
        <v>39</v>
      </c>
      <c r="H6" s="15">
        <v>10</v>
      </c>
      <c r="I6" s="15">
        <f aca="true" t="shared" si="0" ref="I6:I18">SUM(C6,D6,E6,F6,H6)</f>
        <v>67</v>
      </c>
    </row>
    <row r="7" spans="1:9" ht="15" customHeight="1">
      <c r="A7" s="2">
        <v>2</v>
      </c>
      <c r="B7" s="73" t="s">
        <v>37</v>
      </c>
      <c r="C7" s="15">
        <v>16</v>
      </c>
      <c r="D7" s="34">
        <v>25</v>
      </c>
      <c r="E7" s="15">
        <v>19</v>
      </c>
      <c r="F7" s="15">
        <v>17</v>
      </c>
      <c r="G7" s="15" t="s">
        <v>38</v>
      </c>
      <c r="H7" s="15">
        <v>17</v>
      </c>
      <c r="I7" s="15">
        <f>SUM(C6,D6,E6,F6,H6)</f>
        <v>67</v>
      </c>
    </row>
    <row r="8" spans="1:9" ht="15" customHeight="1">
      <c r="A8" s="2">
        <v>3</v>
      </c>
      <c r="B8" s="73" t="s">
        <v>25</v>
      </c>
      <c r="C8" s="15">
        <v>19</v>
      </c>
      <c r="D8" s="34">
        <v>23</v>
      </c>
      <c r="E8" s="15">
        <v>16</v>
      </c>
      <c r="F8" s="15">
        <v>21</v>
      </c>
      <c r="G8" s="15" t="s">
        <v>39</v>
      </c>
      <c r="H8" s="15">
        <v>17</v>
      </c>
      <c r="I8" s="15">
        <f t="shared" si="0"/>
        <v>96</v>
      </c>
    </row>
    <row r="9" spans="1:9" ht="15" customHeight="1">
      <c r="A9" s="2">
        <v>4</v>
      </c>
      <c r="B9" s="73" t="s">
        <v>26</v>
      </c>
      <c r="C9" s="15">
        <v>19</v>
      </c>
      <c r="D9" s="34">
        <v>24</v>
      </c>
      <c r="E9" s="15">
        <v>16</v>
      </c>
      <c r="F9" s="15">
        <v>12</v>
      </c>
      <c r="G9" s="15" t="s">
        <v>38</v>
      </c>
      <c r="H9" s="15">
        <v>24</v>
      </c>
      <c r="I9" s="15">
        <f t="shared" si="0"/>
        <v>95</v>
      </c>
    </row>
    <row r="10" spans="1:9" ht="15" customHeight="1">
      <c r="A10" s="2">
        <v>5</v>
      </c>
      <c r="B10" s="73" t="s">
        <v>28</v>
      </c>
      <c r="C10" s="15">
        <v>21</v>
      </c>
      <c r="D10" s="110">
        <v>21</v>
      </c>
      <c r="E10" s="15">
        <v>21</v>
      </c>
      <c r="F10" s="15">
        <v>17</v>
      </c>
      <c r="G10" s="15" t="s">
        <v>38</v>
      </c>
      <c r="H10" s="15">
        <v>18</v>
      </c>
      <c r="I10" s="15">
        <f t="shared" si="0"/>
        <v>98</v>
      </c>
    </row>
    <row r="11" spans="1:9" ht="15" customHeight="1">
      <c r="A11" s="2">
        <v>6</v>
      </c>
      <c r="B11" s="73" t="s">
        <v>54</v>
      </c>
      <c r="C11" s="15">
        <v>21</v>
      </c>
      <c r="D11" s="34">
        <v>24</v>
      </c>
      <c r="E11" s="15">
        <v>13</v>
      </c>
      <c r="F11" s="15">
        <v>10</v>
      </c>
      <c r="G11" s="15" t="s">
        <v>53</v>
      </c>
      <c r="H11" s="15">
        <v>10</v>
      </c>
      <c r="I11" s="15">
        <f t="shared" si="0"/>
        <v>78</v>
      </c>
    </row>
    <row r="12" spans="1:9" ht="15" customHeight="1">
      <c r="A12" s="2">
        <v>7</v>
      </c>
      <c r="B12" s="73" t="s">
        <v>30</v>
      </c>
      <c r="C12" s="34">
        <v>22</v>
      </c>
      <c r="D12" s="34">
        <v>21</v>
      </c>
      <c r="E12" s="15">
        <v>15</v>
      </c>
      <c r="F12" s="15">
        <v>13</v>
      </c>
      <c r="G12" s="15" t="s">
        <v>16</v>
      </c>
      <c r="H12" s="15">
        <v>10</v>
      </c>
      <c r="I12" s="15">
        <f t="shared" si="0"/>
        <v>81</v>
      </c>
    </row>
    <row r="13" spans="1:9" ht="15" customHeight="1">
      <c r="A13" s="2">
        <v>8</v>
      </c>
      <c r="B13" s="73" t="s">
        <v>31</v>
      </c>
      <c r="C13" s="34">
        <v>22</v>
      </c>
      <c r="D13" s="34">
        <v>24</v>
      </c>
      <c r="E13" s="15">
        <v>16</v>
      </c>
      <c r="F13" s="15">
        <v>20</v>
      </c>
      <c r="G13" s="15" t="s">
        <v>38</v>
      </c>
      <c r="H13" s="15">
        <v>21</v>
      </c>
      <c r="I13" s="15">
        <f t="shared" si="0"/>
        <v>103</v>
      </c>
    </row>
    <row r="14" spans="1:9" ht="15" customHeight="1">
      <c r="A14" s="2">
        <v>9</v>
      </c>
      <c r="B14" s="73" t="s">
        <v>32</v>
      </c>
      <c r="C14" s="34">
        <v>17</v>
      </c>
      <c r="D14" s="34">
        <v>24</v>
      </c>
      <c r="E14" s="15">
        <v>18</v>
      </c>
      <c r="F14" s="15">
        <v>16</v>
      </c>
      <c r="G14" s="15" t="s">
        <v>38</v>
      </c>
      <c r="H14" s="15">
        <v>21</v>
      </c>
      <c r="I14" s="15">
        <f t="shared" si="0"/>
        <v>96</v>
      </c>
    </row>
    <row r="15" spans="1:9" ht="15" customHeight="1">
      <c r="A15" s="2">
        <v>10</v>
      </c>
      <c r="B15" s="73" t="s">
        <v>33</v>
      </c>
      <c r="C15" s="34">
        <v>15</v>
      </c>
      <c r="D15" s="34">
        <v>24</v>
      </c>
      <c r="E15" s="15">
        <v>16</v>
      </c>
      <c r="F15" s="15">
        <v>16</v>
      </c>
      <c r="G15" s="15" t="s">
        <v>16</v>
      </c>
      <c r="H15" s="15">
        <v>14</v>
      </c>
      <c r="I15" s="15">
        <f t="shared" si="0"/>
        <v>85</v>
      </c>
    </row>
    <row r="16" spans="1:9" ht="15" customHeight="1">
      <c r="A16" s="2">
        <v>11</v>
      </c>
      <c r="B16" s="73" t="s">
        <v>34</v>
      </c>
      <c r="C16" s="34">
        <v>19</v>
      </c>
      <c r="D16" s="34">
        <v>16</v>
      </c>
      <c r="E16" s="15">
        <v>11</v>
      </c>
      <c r="F16" s="15">
        <v>17</v>
      </c>
      <c r="G16" s="15" t="s">
        <v>16</v>
      </c>
      <c r="H16" s="15">
        <v>9</v>
      </c>
      <c r="I16" s="15">
        <f t="shared" si="0"/>
        <v>72</v>
      </c>
    </row>
    <row r="17" spans="1:9" ht="15" customHeight="1">
      <c r="A17" s="2">
        <v>12</v>
      </c>
      <c r="B17" s="73" t="s">
        <v>35</v>
      </c>
      <c r="C17" s="34">
        <v>17</v>
      </c>
      <c r="D17" s="34">
        <v>17</v>
      </c>
      <c r="E17" s="15">
        <v>14</v>
      </c>
      <c r="F17" s="15">
        <v>19</v>
      </c>
      <c r="G17" s="15" t="s">
        <v>16</v>
      </c>
      <c r="H17" s="15">
        <v>10</v>
      </c>
      <c r="I17" s="15">
        <f t="shared" si="0"/>
        <v>77</v>
      </c>
    </row>
    <row r="18" spans="1:9" ht="15" customHeight="1">
      <c r="A18" s="2">
        <v>13</v>
      </c>
      <c r="B18" s="73" t="s">
        <v>36</v>
      </c>
      <c r="C18" s="34">
        <v>22</v>
      </c>
      <c r="D18" s="34">
        <v>22</v>
      </c>
      <c r="E18" s="15">
        <v>17</v>
      </c>
      <c r="F18" s="15">
        <v>19</v>
      </c>
      <c r="G18" s="15" t="s">
        <v>40</v>
      </c>
      <c r="H18" s="15">
        <v>15</v>
      </c>
      <c r="I18" s="15">
        <f t="shared" si="0"/>
        <v>95</v>
      </c>
    </row>
    <row r="19" spans="1:9" ht="15" customHeight="1">
      <c r="A19" s="2"/>
      <c r="B19" s="2" t="s">
        <v>11</v>
      </c>
      <c r="C19" s="69">
        <f>AVERAGE(C6,C7,C8,C9,C10,C11,C12,C13,C14,C15,C16,C17,C18)</f>
        <v>19</v>
      </c>
      <c r="D19" s="69">
        <f>AVERAGE(D6,D7,D8,D9,D10,D11,D12,D13,D14,D15,D16,D17,D18)</f>
        <v>21.846153846153847</v>
      </c>
      <c r="E19" s="69">
        <f>AVERAGE(E6,E7,E8,E9,E10,E11,E12,E13,E14,E15,E16,E17,E18)</f>
        <v>15.461538461538462</v>
      </c>
      <c r="F19" s="69">
        <f>AVERAGE(F6,F7,F8,F9,F10,F11,F12,F13,F14,F15,F16,F17,F18)</f>
        <v>16.076923076923077</v>
      </c>
      <c r="G19" s="69"/>
      <c r="H19" s="113">
        <f>AVERAGE(H6,H7,H8,H9,H10,H11,H12,H13,H14,H15,H16,H17,H18)</f>
        <v>15.076923076923077</v>
      </c>
      <c r="I19" s="69">
        <f>AVERAGE(I6,I7,I8,I9,I10,I11,I12,I13,I14,I15,I16,I17,I18)</f>
        <v>85.38461538461539</v>
      </c>
    </row>
    <row r="20" ht="15" customHeight="1"/>
  </sheetData>
  <sheetProtection/>
  <mergeCells count="7"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3.125" style="0" customWidth="1"/>
    <col min="2" max="2" width="26.125" style="0" customWidth="1"/>
    <col min="3" max="3" width="12.125" style="0" customWidth="1"/>
    <col min="4" max="4" width="11.00390625" style="0" customWidth="1"/>
    <col min="7" max="7" width="16.75390625" style="0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41253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24.75" customHeight="1">
      <c r="A6" s="2">
        <v>1</v>
      </c>
      <c r="B6" s="25" t="s">
        <v>24</v>
      </c>
      <c r="C6" s="66">
        <v>21</v>
      </c>
      <c r="D6" s="66">
        <v>21</v>
      </c>
      <c r="E6" s="66">
        <v>14</v>
      </c>
      <c r="F6" s="66">
        <v>15</v>
      </c>
      <c r="G6" s="66" t="s">
        <v>39</v>
      </c>
      <c r="H6" s="66">
        <v>16</v>
      </c>
      <c r="I6" s="66">
        <f aca="true" t="shared" si="0" ref="I6:I19">SUM(C6,D6,E6,F6,H6)</f>
        <v>87</v>
      </c>
    </row>
    <row r="7" spans="1:9" ht="24.75" customHeight="1">
      <c r="A7" s="2">
        <v>2</v>
      </c>
      <c r="B7" s="25" t="s">
        <v>37</v>
      </c>
      <c r="C7" s="66">
        <v>17</v>
      </c>
      <c r="D7" s="66">
        <v>25</v>
      </c>
      <c r="E7" s="66">
        <v>19</v>
      </c>
      <c r="F7" s="66">
        <v>13</v>
      </c>
      <c r="G7" s="66" t="s">
        <v>38</v>
      </c>
      <c r="H7" s="66">
        <v>20</v>
      </c>
      <c r="I7" s="66">
        <f t="shared" si="0"/>
        <v>94</v>
      </c>
    </row>
    <row r="8" spans="1:9" ht="24.75" customHeight="1">
      <c r="A8" s="2">
        <v>3</v>
      </c>
      <c r="B8" s="25" t="s">
        <v>25</v>
      </c>
      <c r="C8" s="66">
        <v>20</v>
      </c>
      <c r="D8" s="66">
        <v>24</v>
      </c>
      <c r="E8" s="66">
        <v>13</v>
      </c>
      <c r="F8" s="66">
        <v>19</v>
      </c>
      <c r="G8" s="66" t="s">
        <v>39</v>
      </c>
      <c r="H8" s="66">
        <v>15</v>
      </c>
      <c r="I8" s="66">
        <f t="shared" si="0"/>
        <v>91</v>
      </c>
    </row>
    <row r="9" spans="1:9" ht="24.75" customHeight="1">
      <c r="A9" s="2">
        <v>4</v>
      </c>
      <c r="B9" s="25" t="s">
        <v>26</v>
      </c>
      <c r="C9" s="66">
        <v>23</v>
      </c>
      <c r="D9" s="66">
        <v>19</v>
      </c>
      <c r="E9" s="66">
        <v>19</v>
      </c>
      <c r="F9" s="66">
        <v>12</v>
      </c>
      <c r="G9" s="66" t="s">
        <v>38</v>
      </c>
      <c r="H9" s="66">
        <v>24</v>
      </c>
      <c r="I9" s="66">
        <f t="shared" si="0"/>
        <v>97</v>
      </c>
    </row>
    <row r="10" spans="1:9" ht="24.75" customHeight="1">
      <c r="A10" s="2">
        <v>5</v>
      </c>
      <c r="B10" s="25" t="s">
        <v>27</v>
      </c>
      <c r="C10" s="66">
        <v>23</v>
      </c>
      <c r="D10" s="66">
        <v>20</v>
      </c>
      <c r="E10" s="66">
        <v>14</v>
      </c>
      <c r="F10" s="66">
        <v>14</v>
      </c>
      <c r="G10" s="66" t="s">
        <v>38</v>
      </c>
      <c r="H10" s="66">
        <v>16</v>
      </c>
      <c r="I10" s="66">
        <f t="shared" si="0"/>
        <v>87</v>
      </c>
    </row>
    <row r="11" spans="1:9" ht="24.75" customHeight="1">
      <c r="A11" s="2">
        <v>6</v>
      </c>
      <c r="B11" s="25" t="s">
        <v>54</v>
      </c>
      <c r="C11" s="66">
        <v>16</v>
      </c>
      <c r="D11" s="66">
        <v>21</v>
      </c>
      <c r="E11" s="66">
        <v>12</v>
      </c>
      <c r="F11" s="66">
        <v>9</v>
      </c>
      <c r="G11" s="66" t="s">
        <v>53</v>
      </c>
      <c r="H11" s="66">
        <v>17</v>
      </c>
      <c r="I11" s="66">
        <f t="shared" si="0"/>
        <v>75</v>
      </c>
    </row>
    <row r="12" spans="1:9" ht="24.75" customHeight="1">
      <c r="A12" s="2">
        <v>7</v>
      </c>
      <c r="B12" s="25" t="s">
        <v>30</v>
      </c>
      <c r="C12" s="104">
        <v>19</v>
      </c>
      <c r="D12" s="104">
        <v>21</v>
      </c>
      <c r="E12" s="66">
        <v>18</v>
      </c>
      <c r="F12" s="66">
        <v>17</v>
      </c>
      <c r="G12" s="66" t="s">
        <v>16</v>
      </c>
      <c r="H12" s="66">
        <v>9</v>
      </c>
      <c r="I12" s="66">
        <f t="shared" si="0"/>
        <v>84</v>
      </c>
    </row>
    <row r="13" spans="1:9" ht="24.75" customHeight="1">
      <c r="A13" s="2">
        <v>8</v>
      </c>
      <c r="B13" s="25" t="s">
        <v>31</v>
      </c>
      <c r="C13" s="104">
        <v>19</v>
      </c>
      <c r="D13" s="104">
        <v>22</v>
      </c>
      <c r="E13" s="66">
        <v>20</v>
      </c>
      <c r="F13" s="66">
        <v>12</v>
      </c>
      <c r="G13" s="66" t="s">
        <v>38</v>
      </c>
      <c r="H13" s="66">
        <v>17</v>
      </c>
      <c r="I13" s="66">
        <f t="shared" si="0"/>
        <v>90</v>
      </c>
    </row>
    <row r="14" spans="1:9" ht="24.75" customHeight="1">
      <c r="A14" s="2">
        <v>9</v>
      </c>
      <c r="B14" s="25" t="s">
        <v>32</v>
      </c>
      <c r="C14" s="104">
        <v>18</v>
      </c>
      <c r="D14" s="104">
        <v>20</v>
      </c>
      <c r="E14" s="66">
        <v>18</v>
      </c>
      <c r="F14" s="66">
        <v>17</v>
      </c>
      <c r="G14" s="66" t="s">
        <v>38</v>
      </c>
      <c r="H14" s="66">
        <v>21</v>
      </c>
      <c r="I14" s="66">
        <f t="shared" si="0"/>
        <v>94</v>
      </c>
    </row>
    <row r="15" spans="1:9" ht="24.75" customHeight="1">
      <c r="A15" s="2">
        <v>10</v>
      </c>
      <c r="B15" s="25" t="s">
        <v>33</v>
      </c>
      <c r="C15" s="104">
        <v>20</v>
      </c>
      <c r="D15" s="104">
        <v>23</v>
      </c>
      <c r="E15" s="66">
        <v>11</v>
      </c>
      <c r="F15" s="66">
        <v>9</v>
      </c>
      <c r="G15" s="66" t="s">
        <v>16</v>
      </c>
      <c r="H15" s="66">
        <v>12</v>
      </c>
      <c r="I15" s="66">
        <f t="shared" si="0"/>
        <v>75</v>
      </c>
    </row>
    <row r="16" spans="1:9" ht="24.75" customHeight="1">
      <c r="A16" s="2">
        <v>11</v>
      </c>
      <c r="B16" s="25" t="s">
        <v>34</v>
      </c>
      <c r="C16" s="104">
        <v>16</v>
      </c>
      <c r="D16" s="104">
        <v>20</v>
      </c>
      <c r="E16" s="66">
        <v>18</v>
      </c>
      <c r="F16" s="66">
        <v>16</v>
      </c>
      <c r="G16" s="66" t="s">
        <v>16</v>
      </c>
      <c r="H16" s="66">
        <v>4</v>
      </c>
      <c r="I16" s="66">
        <f t="shared" si="0"/>
        <v>74</v>
      </c>
    </row>
    <row r="17" spans="1:9" ht="24.75" customHeight="1">
      <c r="A17" s="2">
        <v>12</v>
      </c>
      <c r="B17" s="25" t="s">
        <v>23</v>
      </c>
      <c r="C17" s="104">
        <v>20</v>
      </c>
      <c r="D17" s="104">
        <v>22</v>
      </c>
      <c r="E17" s="66">
        <v>19</v>
      </c>
      <c r="F17" s="66">
        <v>22</v>
      </c>
      <c r="G17" s="66" t="s">
        <v>39</v>
      </c>
      <c r="H17" s="66">
        <v>21</v>
      </c>
      <c r="I17" s="66">
        <f t="shared" si="0"/>
        <v>104</v>
      </c>
    </row>
    <row r="18" spans="1:9" ht="24.75" customHeight="1">
      <c r="A18" s="2">
        <v>13</v>
      </c>
      <c r="B18" s="25" t="s">
        <v>35</v>
      </c>
      <c r="C18" s="104">
        <v>21</v>
      </c>
      <c r="D18" s="104">
        <v>21</v>
      </c>
      <c r="E18" s="66">
        <v>17</v>
      </c>
      <c r="F18" s="66">
        <v>24</v>
      </c>
      <c r="G18" s="66" t="s">
        <v>16</v>
      </c>
      <c r="H18" s="66">
        <v>17</v>
      </c>
      <c r="I18" s="66">
        <f t="shared" si="0"/>
        <v>100</v>
      </c>
    </row>
    <row r="19" spans="1:9" ht="24.75" customHeight="1">
      <c r="A19" s="2">
        <v>14</v>
      </c>
      <c r="B19" s="25" t="s">
        <v>36</v>
      </c>
      <c r="C19" s="104">
        <v>20</v>
      </c>
      <c r="D19" s="104">
        <v>24</v>
      </c>
      <c r="E19" s="66">
        <v>17</v>
      </c>
      <c r="F19" s="66">
        <v>15</v>
      </c>
      <c r="G19" s="66" t="s">
        <v>40</v>
      </c>
      <c r="H19" s="66">
        <v>17</v>
      </c>
      <c r="I19" s="66">
        <f t="shared" si="0"/>
        <v>93</v>
      </c>
    </row>
    <row r="20" spans="1:9" ht="24.75" customHeight="1">
      <c r="A20" s="164" t="s">
        <v>11</v>
      </c>
      <c r="B20" s="164"/>
      <c r="C20" s="69">
        <f>AVERAGE(C6:C11)</f>
        <v>20</v>
      </c>
      <c r="D20" s="69">
        <f>AVERAGE(D6:D11)</f>
        <v>21.666666666666668</v>
      </c>
      <c r="E20" s="69">
        <f>AVERAGE(E6:E19)</f>
        <v>16.357142857142858</v>
      </c>
      <c r="F20" s="69">
        <f>AVERAGE(F6:F19)</f>
        <v>15.285714285714286</v>
      </c>
      <c r="G20" s="69"/>
      <c r="H20" s="85">
        <f>AVERAGE(H6:H10,H13:H19)</f>
        <v>16.666666666666668</v>
      </c>
      <c r="I20" s="69">
        <f>AVERAGE(I6:I19)</f>
        <v>88.92857142857143</v>
      </c>
    </row>
  </sheetData>
  <sheetProtection/>
  <mergeCells count="8">
    <mergeCell ref="A20:B20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2" max="2" width="25.875" style="0" customWidth="1"/>
    <col min="4" max="5" width="10.875" style="0" bestFit="1" customWidth="1"/>
    <col min="7" max="7" width="16.25390625" style="0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41309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19.5" customHeight="1">
      <c r="A6" s="2">
        <v>1</v>
      </c>
      <c r="B6" s="73" t="s">
        <v>24</v>
      </c>
      <c r="C6" s="66">
        <v>19</v>
      </c>
      <c r="D6" s="66">
        <v>22</v>
      </c>
      <c r="E6" s="66">
        <v>18</v>
      </c>
      <c r="F6" s="66">
        <v>16</v>
      </c>
      <c r="G6" s="15" t="s">
        <v>53</v>
      </c>
      <c r="H6" s="66">
        <v>13</v>
      </c>
      <c r="I6" s="66">
        <f aca="true" t="shared" si="0" ref="I6:I21">SUM(C6,D6,E6,F6,H6)</f>
        <v>88</v>
      </c>
    </row>
    <row r="7" spans="1:9" ht="19.5" customHeight="1">
      <c r="A7" s="2">
        <v>2</v>
      </c>
      <c r="B7" s="73" t="s">
        <v>37</v>
      </c>
      <c r="C7" s="66">
        <v>19</v>
      </c>
      <c r="D7" s="66">
        <v>25</v>
      </c>
      <c r="E7" s="66">
        <v>22</v>
      </c>
      <c r="F7" s="66">
        <v>13</v>
      </c>
      <c r="G7" s="15" t="s">
        <v>38</v>
      </c>
      <c r="H7" s="66">
        <v>23</v>
      </c>
      <c r="I7" s="66">
        <f t="shared" si="0"/>
        <v>102</v>
      </c>
    </row>
    <row r="8" spans="1:9" ht="19.5" customHeight="1">
      <c r="A8" s="2">
        <v>3</v>
      </c>
      <c r="B8" s="73" t="s">
        <v>25</v>
      </c>
      <c r="C8" s="66">
        <v>21</v>
      </c>
      <c r="D8" s="66">
        <v>23</v>
      </c>
      <c r="E8" s="66">
        <v>23</v>
      </c>
      <c r="F8" s="66">
        <v>20</v>
      </c>
      <c r="G8" s="15" t="s">
        <v>39</v>
      </c>
      <c r="H8" s="66">
        <v>19</v>
      </c>
      <c r="I8" s="66">
        <f t="shared" si="0"/>
        <v>106</v>
      </c>
    </row>
    <row r="9" spans="1:9" ht="19.5" customHeight="1">
      <c r="A9" s="2">
        <v>4</v>
      </c>
      <c r="B9" s="73" t="s">
        <v>26</v>
      </c>
      <c r="C9" s="66">
        <v>22</v>
      </c>
      <c r="D9" s="66">
        <v>22</v>
      </c>
      <c r="E9" s="66">
        <v>24</v>
      </c>
      <c r="F9" s="66">
        <v>14</v>
      </c>
      <c r="G9" s="15" t="s">
        <v>38</v>
      </c>
      <c r="H9" s="66">
        <v>21</v>
      </c>
      <c r="I9" s="66">
        <f t="shared" si="0"/>
        <v>103</v>
      </c>
    </row>
    <row r="10" spans="1:9" ht="19.5" customHeight="1">
      <c r="A10" s="2">
        <v>5</v>
      </c>
      <c r="B10" s="73" t="s">
        <v>27</v>
      </c>
      <c r="C10" s="66">
        <v>15</v>
      </c>
      <c r="D10" s="66">
        <v>20</v>
      </c>
      <c r="E10" s="66">
        <v>21</v>
      </c>
      <c r="F10" s="68">
        <v>10</v>
      </c>
      <c r="G10" s="15" t="s">
        <v>38</v>
      </c>
      <c r="H10" s="66">
        <v>20</v>
      </c>
      <c r="I10" s="66">
        <f t="shared" si="0"/>
        <v>86</v>
      </c>
    </row>
    <row r="11" spans="1:9" ht="19.5" customHeight="1">
      <c r="A11" s="2">
        <v>6</v>
      </c>
      <c r="B11" s="73" t="s">
        <v>28</v>
      </c>
      <c r="C11" s="66">
        <v>18</v>
      </c>
      <c r="D11" s="66">
        <v>19</v>
      </c>
      <c r="E11" s="66">
        <v>15</v>
      </c>
      <c r="F11" s="66">
        <v>14</v>
      </c>
      <c r="G11" s="15" t="s">
        <v>38</v>
      </c>
      <c r="H11" s="66">
        <v>21</v>
      </c>
      <c r="I11" s="66">
        <f t="shared" si="0"/>
        <v>87</v>
      </c>
    </row>
    <row r="12" spans="1:9" ht="19.5" customHeight="1">
      <c r="A12" s="2">
        <v>7</v>
      </c>
      <c r="B12" s="73" t="s">
        <v>54</v>
      </c>
      <c r="C12" s="66"/>
      <c r="D12" s="66"/>
      <c r="E12" s="66"/>
      <c r="F12" s="66"/>
      <c r="G12" s="15" t="s">
        <v>53</v>
      </c>
      <c r="H12" s="66"/>
      <c r="I12" s="66"/>
    </row>
    <row r="13" spans="1:9" ht="19.5" customHeight="1">
      <c r="A13" s="2">
        <v>8</v>
      </c>
      <c r="B13" s="73" t="s">
        <v>30</v>
      </c>
      <c r="C13" s="104">
        <v>23</v>
      </c>
      <c r="D13" s="104">
        <v>15</v>
      </c>
      <c r="E13" s="66">
        <v>16</v>
      </c>
      <c r="F13" s="66">
        <v>20</v>
      </c>
      <c r="G13" s="15" t="s">
        <v>16</v>
      </c>
      <c r="H13" s="66">
        <v>14</v>
      </c>
      <c r="I13" s="66">
        <f t="shared" si="0"/>
        <v>88</v>
      </c>
    </row>
    <row r="14" spans="1:9" ht="19.5" customHeight="1">
      <c r="A14" s="2">
        <v>9</v>
      </c>
      <c r="B14" s="73" t="s">
        <v>31</v>
      </c>
      <c r="C14" s="104">
        <v>16</v>
      </c>
      <c r="D14" s="104">
        <v>24</v>
      </c>
      <c r="E14" s="66">
        <v>19</v>
      </c>
      <c r="F14" s="66">
        <v>16</v>
      </c>
      <c r="G14" s="15" t="s">
        <v>38</v>
      </c>
      <c r="H14" s="66">
        <v>19</v>
      </c>
      <c r="I14" s="66">
        <f t="shared" si="0"/>
        <v>94</v>
      </c>
    </row>
    <row r="15" spans="1:9" ht="19.5" customHeight="1">
      <c r="A15" s="2">
        <v>10</v>
      </c>
      <c r="B15" s="73" t="s">
        <v>32</v>
      </c>
      <c r="C15" s="104">
        <v>20</v>
      </c>
      <c r="D15" s="104">
        <v>20</v>
      </c>
      <c r="E15" s="66">
        <v>21</v>
      </c>
      <c r="F15" s="68">
        <v>8</v>
      </c>
      <c r="G15" s="15" t="s">
        <v>38</v>
      </c>
      <c r="H15" s="66">
        <v>17</v>
      </c>
      <c r="I15" s="66">
        <f t="shared" si="0"/>
        <v>86</v>
      </c>
    </row>
    <row r="16" spans="1:9" ht="19.5" customHeight="1">
      <c r="A16" s="2">
        <v>11</v>
      </c>
      <c r="B16" s="73" t="s">
        <v>33</v>
      </c>
      <c r="C16" s="104">
        <v>14</v>
      </c>
      <c r="D16" s="104">
        <v>22</v>
      </c>
      <c r="E16" s="66">
        <v>13</v>
      </c>
      <c r="F16" s="66">
        <v>14</v>
      </c>
      <c r="G16" s="15" t="s">
        <v>16</v>
      </c>
      <c r="H16" s="66">
        <v>15</v>
      </c>
      <c r="I16" s="66">
        <f t="shared" si="0"/>
        <v>78</v>
      </c>
    </row>
    <row r="17" spans="1:9" ht="19.5" customHeight="1">
      <c r="A17" s="2">
        <v>12</v>
      </c>
      <c r="B17" s="73" t="s">
        <v>34</v>
      </c>
      <c r="C17" s="104">
        <v>17</v>
      </c>
      <c r="D17" s="104">
        <v>24</v>
      </c>
      <c r="E17" s="66">
        <v>21</v>
      </c>
      <c r="F17" s="66">
        <v>17</v>
      </c>
      <c r="G17" s="15" t="s">
        <v>16</v>
      </c>
      <c r="H17" s="66">
        <v>18</v>
      </c>
      <c r="I17" s="66">
        <f t="shared" si="0"/>
        <v>97</v>
      </c>
    </row>
    <row r="18" spans="1:9" ht="19.5" customHeight="1">
      <c r="A18" s="2">
        <v>13</v>
      </c>
      <c r="B18" s="73" t="s">
        <v>23</v>
      </c>
      <c r="C18" s="104">
        <v>17</v>
      </c>
      <c r="D18" s="104">
        <v>23</v>
      </c>
      <c r="E18" s="66">
        <v>23</v>
      </c>
      <c r="F18" s="66">
        <v>23</v>
      </c>
      <c r="G18" s="15" t="s">
        <v>39</v>
      </c>
      <c r="H18" s="66">
        <v>22</v>
      </c>
      <c r="I18" s="66">
        <f t="shared" si="0"/>
        <v>108</v>
      </c>
    </row>
    <row r="19" spans="1:9" ht="19.5" customHeight="1">
      <c r="A19" s="2">
        <v>14</v>
      </c>
      <c r="B19" s="73" t="s">
        <v>35</v>
      </c>
      <c r="C19" s="104">
        <v>15</v>
      </c>
      <c r="D19" s="104">
        <v>19</v>
      </c>
      <c r="E19" s="66">
        <v>17</v>
      </c>
      <c r="F19" s="66">
        <v>19</v>
      </c>
      <c r="G19" s="15" t="s">
        <v>16</v>
      </c>
      <c r="H19" s="66">
        <v>16</v>
      </c>
      <c r="I19" s="66">
        <f t="shared" si="0"/>
        <v>86</v>
      </c>
    </row>
    <row r="20" spans="1:9" ht="19.5" customHeight="1">
      <c r="A20" s="2">
        <v>15</v>
      </c>
      <c r="B20" s="73" t="s">
        <v>36</v>
      </c>
      <c r="C20" s="104">
        <v>25</v>
      </c>
      <c r="D20" s="104">
        <v>24</v>
      </c>
      <c r="E20" s="66">
        <v>22</v>
      </c>
      <c r="F20" s="66">
        <v>16</v>
      </c>
      <c r="G20" s="15" t="s">
        <v>40</v>
      </c>
      <c r="H20" s="66">
        <v>23</v>
      </c>
      <c r="I20" s="66">
        <f t="shared" si="0"/>
        <v>110</v>
      </c>
    </row>
    <row r="21" spans="1:9" ht="19.5" customHeight="1">
      <c r="A21" s="2">
        <v>16</v>
      </c>
      <c r="B21" s="73" t="s">
        <v>68</v>
      </c>
      <c r="C21" s="104">
        <v>21</v>
      </c>
      <c r="D21" s="104">
        <v>25</v>
      </c>
      <c r="E21" s="66">
        <v>24</v>
      </c>
      <c r="F21" s="66">
        <v>24</v>
      </c>
      <c r="G21" s="15" t="s">
        <v>38</v>
      </c>
      <c r="H21" s="66">
        <v>22</v>
      </c>
      <c r="I21" s="66">
        <f t="shared" si="0"/>
        <v>116</v>
      </c>
    </row>
    <row r="22" spans="1:9" ht="18.75">
      <c r="A22" s="164" t="s">
        <v>11</v>
      </c>
      <c r="B22" s="164"/>
      <c r="C22" s="69">
        <f>AVERAGE(C6,C7,C8,C9,C10,C11,C12,C13,C14,C15,C16,C17,C18,C19,C20,C21)</f>
        <v>18.8</v>
      </c>
      <c r="D22" s="69">
        <f>AVERAGE(D6,D7,D8,D9,D10,D11,D12,D13,D14,D15,D16,D17,D18,D19,D20,D21)</f>
        <v>21.8</v>
      </c>
      <c r="E22" s="69">
        <f>AVERAGE(E6,E7,E8,E9,E10,E11,E12,E13,E14,E15,E16,E17,E18,E19,E20,E21)</f>
        <v>19.933333333333334</v>
      </c>
      <c r="F22" s="69">
        <f>AVERAGE(F6,F7,F8,F9,F10,F11,F12,F13,F14,F16,F17,F18,F19,F20,F21)</f>
        <v>16.857142857142858</v>
      </c>
      <c r="G22" s="69"/>
      <c r="H22" s="85">
        <f>AVERAGE(H6,H7,H8,H9,H10,H11,H12,H13,H15,H14,H16,H17,H18,H19,H20,H21)</f>
        <v>18.866666666666667</v>
      </c>
      <c r="I22" s="69">
        <f>AVERAGE(I6,I7,I8,I9,I10,I11,I12,I13,I14,I15,I16,I17,I18,I19,I20,I21)</f>
        <v>95.66666666666667</v>
      </c>
    </row>
  </sheetData>
  <sheetProtection/>
  <mergeCells count="8">
    <mergeCell ref="A22:B22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A1" sqref="A1:L23"/>
    </sheetView>
  </sheetViews>
  <sheetFormatPr defaultColWidth="9.00390625" defaultRowHeight="12.75"/>
  <cols>
    <col min="1" max="1" width="4.00390625" style="4" customWidth="1"/>
    <col min="2" max="2" width="22.375" style="4" customWidth="1"/>
    <col min="3" max="12" width="8.75390625" style="4" customWidth="1"/>
    <col min="13" max="16384" width="9.125" style="4" customWidth="1"/>
  </cols>
  <sheetData>
    <row r="1" spans="1:11" ht="16.5" customHeight="1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6.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6.5" customHeight="1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6.5" customHeight="1">
      <c r="A4" s="148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35" customFormat="1" ht="15" customHeight="1">
      <c r="A6" s="150" t="s">
        <v>2</v>
      </c>
      <c r="B6" s="150" t="s">
        <v>3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24">
        <v>6</v>
      </c>
      <c r="I6" s="35">
        <v>7</v>
      </c>
      <c r="J6" s="35">
        <v>8</v>
      </c>
      <c r="K6" s="35">
        <v>9</v>
      </c>
      <c r="L6" s="149" t="s">
        <v>22</v>
      </c>
    </row>
    <row r="7" spans="1:12" s="35" customFormat="1" ht="15" customHeight="1">
      <c r="A7" s="150"/>
      <c r="B7" s="150"/>
      <c r="C7" s="132">
        <v>41183</v>
      </c>
      <c r="D7" s="132">
        <v>41190</v>
      </c>
      <c r="E7" s="132">
        <v>41204</v>
      </c>
      <c r="F7" s="132">
        <v>41211</v>
      </c>
      <c r="G7" s="132">
        <v>41232</v>
      </c>
      <c r="H7" s="132">
        <v>41239</v>
      </c>
      <c r="I7" s="132">
        <v>41246</v>
      </c>
      <c r="J7" s="132">
        <v>41253</v>
      </c>
      <c r="K7" s="132">
        <v>41267</v>
      </c>
      <c r="L7" s="149"/>
    </row>
    <row r="8" spans="1:12" s="35" customFormat="1" ht="24.75" customHeight="1">
      <c r="A8" s="26">
        <v>1</v>
      </c>
      <c r="B8" s="25" t="s">
        <v>24</v>
      </c>
      <c r="C8" s="51">
        <v>17</v>
      </c>
      <c r="D8" s="15" t="s">
        <v>17</v>
      </c>
      <c r="E8" s="15">
        <v>20</v>
      </c>
      <c r="F8" s="15">
        <v>22</v>
      </c>
      <c r="G8" s="15">
        <v>20</v>
      </c>
      <c r="H8" s="15" t="s">
        <v>17</v>
      </c>
      <c r="I8" s="34">
        <v>19</v>
      </c>
      <c r="J8" s="34">
        <v>21</v>
      </c>
      <c r="K8" s="15">
        <v>14</v>
      </c>
      <c r="L8" s="46">
        <f>AVERAGE(C8,D8,E8,F8,H8,G8,I8,J8,K8)</f>
        <v>19</v>
      </c>
    </row>
    <row r="9" spans="1:12" s="35" customFormat="1" ht="24.75" customHeight="1">
      <c r="A9" s="26">
        <v>2</v>
      </c>
      <c r="B9" s="25" t="s">
        <v>37</v>
      </c>
      <c r="C9" s="15">
        <v>24</v>
      </c>
      <c r="D9" s="15">
        <v>20</v>
      </c>
      <c r="E9" s="15">
        <v>24</v>
      </c>
      <c r="F9" s="15">
        <v>24</v>
      </c>
      <c r="G9" s="15">
        <v>23</v>
      </c>
      <c r="H9" s="15">
        <v>23</v>
      </c>
      <c r="I9" s="34">
        <v>25</v>
      </c>
      <c r="J9" s="34">
        <v>25</v>
      </c>
      <c r="K9" s="15">
        <v>20</v>
      </c>
      <c r="L9" s="46">
        <f>AVERAGE(C9,D9,E9,F9,H9,G9,I9,J9,K9)</f>
        <v>23.11111111111111</v>
      </c>
    </row>
    <row r="10" spans="1:12" s="35" customFormat="1" ht="24.75" customHeight="1">
      <c r="A10" s="26">
        <v>3</v>
      </c>
      <c r="B10" s="25" t="s">
        <v>25</v>
      </c>
      <c r="C10" s="15">
        <v>25</v>
      </c>
      <c r="D10" s="15">
        <v>24</v>
      </c>
      <c r="E10" s="15">
        <v>24</v>
      </c>
      <c r="F10" s="15">
        <v>23</v>
      </c>
      <c r="G10" s="15">
        <v>25</v>
      </c>
      <c r="H10" s="15">
        <v>23</v>
      </c>
      <c r="I10" s="34">
        <v>23</v>
      </c>
      <c r="J10" s="34">
        <v>24</v>
      </c>
      <c r="K10" s="15">
        <v>17</v>
      </c>
      <c r="L10" s="46">
        <f>AVERAGE(C10,D10,E10,F10,H10,G10,I10,J10,K10)</f>
        <v>23.11111111111111</v>
      </c>
    </row>
    <row r="11" spans="1:12" s="35" customFormat="1" ht="24.75" customHeight="1">
      <c r="A11" s="26">
        <v>4</v>
      </c>
      <c r="B11" s="25" t="s">
        <v>26</v>
      </c>
      <c r="C11" s="51">
        <v>17</v>
      </c>
      <c r="D11" s="15" t="s">
        <v>17</v>
      </c>
      <c r="E11" s="15">
        <v>21</v>
      </c>
      <c r="F11" s="15">
        <v>16</v>
      </c>
      <c r="G11" s="15">
        <v>23</v>
      </c>
      <c r="H11" s="15">
        <v>22</v>
      </c>
      <c r="I11" s="34">
        <v>24</v>
      </c>
      <c r="J11" s="34">
        <v>19</v>
      </c>
      <c r="K11" s="15">
        <v>22</v>
      </c>
      <c r="L11" s="46">
        <f>AVERAGE(C11,D11,E11,F11,G11,H11,I11,J11,K11,)</f>
        <v>18.22222222222222</v>
      </c>
    </row>
    <row r="12" spans="1:12" s="35" customFormat="1" ht="24.75" customHeight="1">
      <c r="A12" s="26">
        <v>5</v>
      </c>
      <c r="B12" s="25" t="s">
        <v>27</v>
      </c>
      <c r="C12" s="15">
        <v>24</v>
      </c>
      <c r="D12" s="15">
        <v>22</v>
      </c>
      <c r="E12" s="15">
        <v>19</v>
      </c>
      <c r="F12" s="15">
        <v>24</v>
      </c>
      <c r="G12" s="15">
        <v>23</v>
      </c>
      <c r="H12" s="51">
        <v>17</v>
      </c>
      <c r="I12" s="34" t="s">
        <v>17</v>
      </c>
      <c r="J12" s="34">
        <v>20</v>
      </c>
      <c r="K12" s="15">
        <v>19</v>
      </c>
      <c r="L12" s="46">
        <f>AVERAGE(C12,D12,E12,F12,G12,H12,I12,J12,K12,)</f>
        <v>18.666666666666668</v>
      </c>
    </row>
    <row r="13" spans="1:12" s="35" customFormat="1" ht="24.75" customHeight="1">
      <c r="A13" s="26">
        <v>6</v>
      </c>
      <c r="B13" s="25" t="s">
        <v>28</v>
      </c>
      <c r="C13" s="51">
        <v>17</v>
      </c>
      <c r="D13" s="51">
        <v>16</v>
      </c>
      <c r="E13" s="51">
        <v>14</v>
      </c>
      <c r="F13" s="15">
        <v>19</v>
      </c>
      <c r="G13" s="15">
        <v>19</v>
      </c>
      <c r="H13" s="15">
        <v>22</v>
      </c>
      <c r="I13" s="110">
        <v>21</v>
      </c>
      <c r="J13" s="110" t="s">
        <v>17</v>
      </c>
      <c r="K13" s="15">
        <v>22</v>
      </c>
      <c r="L13" s="103">
        <f>AVERAGE(C13,D13,E13,F13,G13,H13,I13,J13,K13,)</f>
        <v>16.666666666666668</v>
      </c>
    </row>
    <row r="14" spans="1:12" s="35" customFormat="1" ht="24.75" customHeight="1">
      <c r="A14" s="26">
        <v>7</v>
      </c>
      <c r="B14" s="25" t="s">
        <v>29</v>
      </c>
      <c r="C14" s="15">
        <v>22</v>
      </c>
      <c r="D14" s="15" t="s">
        <v>17</v>
      </c>
      <c r="E14" s="24" t="s">
        <v>17</v>
      </c>
      <c r="F14" s="24" t="s">
        <v>17</v>
      </c>
      <c r="G14" s="15">
        <v>19</v>
      </c>
      <c r="H14" s="15">
        <v>22</v>
      </c>
      <c r="I14" s="34">
        <v>24</v>
      </c>
      <c r="J14" s="34">
        <v>21</v>
      </c>
      <c r="K14" s="15">
        <v>22</v>
      </c>
      <c r="L14" s="46">
        <f>AVERAGE(F14,E14,D14,D14,C14,F14,G14,H14,I14,J14,K14)</f>
        <v>21.666666666666668</v>
      </c>
    </row>
    <row r="15" spans="1:12" s="35" customFormat="1" ht="24.75" customHeight="1">
      <c r="A15" s="26">
        <v>8</v>
      </c>
      <c r="B15" s="25" t="s">
        <v>30</v>
      </c>
      <c r="C15" s="15">
        <v>19</v>
      </c>
      <c r="D15" s="15">
        <v>20</v>
      </c>
      <c r="E15" s="15">
        <v>20</v>
      </c>
      <c r="F15" s="15">
        <v>21</v>
      </c>
      <c r="G15" s="34">
        <v>20</v>
      </c>
      <c r="H15" s="34">
        <v>23</v>
      </c>
      <c r="I15" s="34">
        <v>21</v>
      </c>
      <c r="J15" s="34">
        <v>21</v>
      </c>
      <c r="K15" s="34">
        <v>21</v>
      </c>
      <c r="L15" s="46">
        <f>AVERAGE(F15,E15,D15,F15,G15,H15,I15,J15,K15)</f>
        <v>20.88888888888889</v>
      </c>
    </row>
    <row r="16" spans="1:12" s="35" customFormat="1" ht="24.75" customHeight="1">
      <c r="A16" s="26">
        <v>9</v>
      </c>
      <c r="B16" s="25" t="s">
        <v>31</v>
      </c>
      <c r="C16" s="15">
        <v>21</v>
      </c>
      <c r="D16" s="15">
        <v>23</v>
      </c>
      <c r="E16" s="15">
        <v>23</v>
      </c>
      <c r="F16" s="15">
        <v>21</v>
      </c>
      <c r="G16" s="34">
        <v>21</v>
      </c>
      <c r="H16" s="34">
        <v>23</v>
      </c>
      <c r="I16" s="34">
        <v>24</v>
      </c>
      <c r="J16" s="34">
        <v>22</v>
      </c>
      <c r="K16" s="34">
        <v>19</v>
      </c>
      <c r="L16" s="46">
        <f>AVERAGE(F16,E16,D16,F16,G16,H16,I16,J16,K16)</f>
        <v>21.88888888888889</v>
      </c>
    </row>
    <row r="17" spans="1:12" s="35" customFormat="1" ht="24.75" customHeight="1">
      <c r="A17" s="26">
        <v>10</v>
      </c>
      <c r="B17" s="25" t="s">
        <v>32</v>
      </c>
      <c r="C17" s="15">
        <v>21</v>
      </c>
      <c r="D17" s="15">
        <v>25</v>
      </c>
      <c r="E17" s="51">
        <v>17</v>
      </c>
      <c r="F17" s="15">
        <v>17</v>
      </c>
      <c r="G17" s="34">
        <v>19</v>
      </c>
      <c r="H17" s="34">
        <v>24</v>
      </c>
      <c r="I17" s="34">
        <v>24</v>
      </c>
      <c r="J17" s="34">
        <v>20</v>
      </c>
      <c r="K17" s="34">
        <v>20</v>
      </c>
      <c r="L17" s="46">
        <f>AVERAGE(F17,E17,D17,F17,G17,H17,I17,J17,K17)</f>
        <v>20.333333333333332</v>
      </c>
    </row>
    <row r="18" spans="1:12" s="35" customFormat="1" ht="24.75" customHeight="1">
      <c r="A18" s="26">
        <v>11</v>
      </c>
      <c r="B18" s="25" t="s">
        <v>33</v>
      </c>
      <c r="C18" s="15">
        <v>19</v>
      </c>
      <c r="D18" s="15">
        <v>20</v>
      </c>
      <c r="E18" s="15">
        <v>20</v>
      </c>
      <c r="F18" s="15">
        <v>23</v>
      </c>
      <c r="G18" s="34">
        <v>22</v>
      </c>
      <c r="H18" s="34">
        <v>24</v>
      </c>
      <c r="I18" s="34">
        <v>24</v>
      </c>
      <c r="J18" s="34">
        <v>23</v>
      </c>
      <c r="K18" s="34">
        <v>20</v>
      </c>
      <c r="L18" s="46">
        <f>AVERAGE(F18,E18,D18,F18,G18,H18,I18,J18,K18)</f>
        <v>22.11111111111111</v>
      </c>
    </row>
    <row r="19" spans="1:12" s="35" customFormat="1" ht="24.75" customHeight="1">
      <c r="A19" s="26">
        <v>12</v>
      </c>
      <c r="B19" s="25" t="s">
        <v>34</v>
      </c>
      <c r="C19" s="15">
        <v>19</v>
      </c>
      <c r="D19" s="15">
        <v>21</v>
      </c>
      <c r="E19" s="15">
        <v>22</v>
      </c>
      <c r="F19" s="15">
        <v>22</v>
      </c>
      <c r="G19" s="34">
        <v>21</v>
      </c>
      <c r="H19" s="109">
        <v>17</v>
      </c>
      <c r="I19" s="109">
        <v>16</v>
      </c>
      <c r="J19" s="34">
        <v>20</v>
      </c>
      <c r="K19" s="34">
        <v>21</v>
      </c>
      <c r="L19" s="46">
        <f>AVERAGE(F19,E19,D19,F19,G19,H19,I19,J19,K19)</f>
        <v>20.22222222222222</v>
      </c>
    </row>
    <row r="20" spans="1:12" s="35" customFormat="1" ht="24.75" customHeight="1">
      <c r="A20" s="26">
        <v>13</v>
      </c>
      <c r="B20" s="25" t="s">
        <v>23</v>
      </c>
      <c r="C20" s="15">
        <v>19</v>
      </c>
      <c r="D20" s="15">
        <v>23</v>
      </c>
      <c r="E20" s="15">
        <v>25</v>
      </c>
      <c r="F20" s="15">
        <v>23</v>
      </c>
      <c r="G20" s="34">
        <v>24</v>
      </c>
      <c r="H20" s="34">
        <v>23</v>
      </c>
      <c r="I20" s="34" t="s">
        <v>17</v>
      </c>
      <c r="J20" s="34">
        <v>22</v>
      </c>
      <c r="K20" s="34">
        <v>18</v>
      </c>
      <c r="L20" s="46">
        <f>AVERAGE(C20,D20,E20,F20,G20,H20,I20,J20,K20)</f>
        <v>22.125</v>
      </c>
    </row>
    <row r="21" spans="1:12" s="35" customFormat="1" ht="24.75" customHeight="1">
      <c r="A21" s="26">
        <v>14</v>
      </c>
      <c r="B21" s="25" t="s">
        <v>35</v>
      </c>
      <c r="C21" s="15">
        <v>12</v>
      </c>
      <c r="D21" s="15">
        <v>20</v>
      </c>
      <c r="E21" s="15">
        <v>22</v>
      </c>
      <c r="F21" s="15">
        <v>16</v>
      </c>
      <c r="G21" s="34">
        <v>23</v>
      </c>
      <c r="H21" s="109">
        <v>9</v>
      </c>
      <c r="I21" s="109">
        <v>17</v>
      </c>
      <c r="J21" s="34">
        <v>21</v>
      </c>
      <c r="K21" s="34">
        <v>16</v>
      </c>
      <c r="L21" s="103">
        <f>AVERAGE(C21,D21,E21,F21,G21,H21,I21,J21,K21)</f>
        <v>17.333333333333332</v>
      </c>
    </row>
    <row r="22" spans="1:12" s="35" customFormat="1" ht="24.75" customHeight="1">
      <c r="A22" s="26">
        <v>15</v>
      </c>
      <c r="B22" s="25" t="s">
        <v>36</v>
      </c>
      <c r="C22" s="15">
        <v>21</v>
      </c>
      <c r="D22" s="15">
        <v>23</v>
      </c>
      <c r="E22" s="15">
        <v>24</v>
      </c>
      <c r="F22" s="15">
        <v>23</v>
      </c>
      <c r="G22" s="34">
        <v>23</v>
      </c>
      <c r="H22" s="34">
        <v>23</v>
      </c>
      <c r="I22" s="34">
        <v>22</v>
      </c>
      <c r="J22" s="34">
        <v>24</v>
      </c>
      <c r="K22" s="34">
        <v>23</v>
      </c>
      <c r="L22" s="46">
        <f>AVERAGE(F22,E22,D22,F22,G22,H22,I22,J22,K22)</f>
        <v>23.11111111111111</v>
      </c>
    </row>
    <row r="23" spans="1:12" s="35" customFormat="1" ht="24.75" customHeight="1">
      <c r="A23" s="150" t="s">
        <v>4</v>
      </c>
      <c r="B23" s="150"/>
      <c r="C23" s="31">
        <f aca="true" t="shared" si="0" ref="C23:H23">AVERAGE(C8,C9,C10,C11,C12,C13,C14,C15,C16,C17,C18,C19,C20,C21,C22)</f>
        <v>19.8</v>
      </c>
      <c r="D23" s="31">
        <f t="shared" si="0"/>
        <v>21.416666666666668</v>
      </c>
      <c r="E23" s="31">
        <f t="shared" si="0"/>
        <v>21.071428571428573</v>
      </c>
      <c r="F23" s="31">
        <f t="shared" si="0"/>
        <v>21</v>
      </c>
      <c r="G23" s="31">
        <f t="shared" si="0"/>
        <v>21.666666666666668</v>
      </c>
      <c r="H23" s="31">
        <f t="shared" si="0"/>
        <v>21.071428571428573</v>
      </c>
      <c r="I23" s="31">
        <f>AVERAGE(I8:I22)</f>
        <v>21.846153846153847</v>
      </c>
      <c r="J23" s="31">
        <f>AVERAGE(J8:J22)</f>
        <v>21.642857142857142</v>
      </c>
      <c r="K23" s="31">
        <f>AVERAGE(K8:K22)</f>
        <v>19.6</v>
      </c>
      <c r="L23" s="137">
        <f>AVERAGE(L8,L9,L10,L11,L12,L14,L13,L15,L17,L16,L18,L19,L20,L21,L22)</f>
        <v>20.563888888888886</v>
      </c>
    </row>
  </sheetData>
  <sheetProtection/>
  <mergeCells count="8">
    <mergeCell ref="A23:B23"/>
    <mergeCell ref="A1:K1"/>
    <mergeCell ref="A2:K2"/>
    <mergeCell ref="A3:K3"/>
    <mergeCell ref="A4:K4"/>
    <mergeCell ref="L6:L7"/>
    <mergeCell ref="A6:A7"/>
    <mergeCell ref="B6:B7"/>
  </mergeCells>
  <printOptions/>
  <pageMargins left="1.37" right="0.75" top="0.19" bottom="0.2" header="0.17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B6">
      <selection activeCell="E20" sqref="E20"/>
    </sheetView>
  </sheetViews>
  <sheetFormatPr defaultColWidth="9.00390625" defaultRowHeight="12.75"/>
  <cols>
    <col min="1" max="1" width="3.625" style="4" customWidth="1"/>
    <col min="2" max="2" width="18.875" style="4" customWidth="1"/>
    <col min="3" max="11" width="8.75390625" style="4" customWidth="1"/>
    <col min="12" max="12" width="13.75390625" style="4" customWidth="1"/>
    <col min="13" max="13" width="16.125" style="4" customWidth="1"/>
    <col min="14" max="16384" width="9.125" style="4" customWidth="1"/>
  </cols>
  <sheetData>
    <row r="1" spans="1:12" ht="16.5" customHeight="1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6.5" customHeight="1">
      <c r="A2" s="152" t="s">
        <v>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6.5" customHeight="1">
      <c r="A3" s="152" t="s">
        <v>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25" customHeight="1">
      <c r="A4" s="150" t="s">
        <v>2</v>
      </c>
      <c r="B4" s="150" t="s">
        <v>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42">
        <v>7</v>
      </c>
      <c r="J4" s="42">
        <v>8</v>
      </c>
      <c r="K4" s="43">
        <v>9</v>
      </c>
      <c r="L4" s="153" t="s">
        <v>10</v>
      </c>
    </row>
    <row r="5" spans="1:12" ht="17.25" customHeight="1">
      <c r="A5" s="150"/>
      <c r="B5" s="150"/>
      <c r="C5" s="132">
        <v>41183</v>
      </c>
      <c r="D5" s="132">
        <v>41190</v>
      </c>
      <c r="E5" s="132">
        <v>41204</v>
      </c>
      <c r="F5" s="132">
        <v>41211</v>
      </c>
      <c r="G5" s="132">
        <v>41232</v>
      </c>
      <c r="H5" s="132">
        <v>41239</v>
      </c>
      <c r="I5" s="132">
        <v>41246</v>
      </c>
      <c r="J5" s="132">
        <v>41253</v>
      </c>
      <c r="K5" s="132">
        <v>41267</v>
      </c>
      <c r="L5" s="153"/>
    </row>
    <row r="6" spans="1:12" ht="24.75" customHeight="1">
      <c r="A6" s="26">
        <v>1</v>
      </c>
      <c r="B6" s="47" t="s">
        <v>24</v>
      </c>
      <c r="C6" s="26">
        <v>15</v>
      </c>
      <c r="D6" s="15" t="s">
        <v>17</v>
      </c>
      <c r="E6" s="15">
        <v>16</v>
      </c>
      <c r="F6" s="15">
        <v>17</v>
      </c>
      <c r="G6" s="15">
        <v>19</v>
      </c>
      <c r="H6" s="15" t="s">
        <v>17</v>
      </c>
      <c r="I6" s="34">
        <v>17</v>
      </c>
      <c r="J6" s="15">
        <v>21</v>
      </c>
      <c r="K6" s="15">
        <v>14</v>
      </c>
      <c r="L6" s="133">
        <f aca="true" t="shared" si="0" ref="L6:L19">AVERAGE(C6,D6,E6,F6,G6,H6,I6,J6,K6)</f>
        <v>17</v>
      </c>
    </row>
    <row r="7" spans="1:12" ht="24.75" customHeight="1">
      <c r="A7" s="26">
        <v>2</v>
      </c>
      <c r="B7" s="47" t="s">
        <v>37</v>
      </c>
      <c r="C7" s="26">
        <v>19</v>
      </c>
      <c r="D7" s="15">
        <v>21</v>
      </c>
      <c r="E7" s="15">
        <v>19</v>
      </c>
      <c r="F7" s="15">
        <v>16</v>
      </c>
      <c r="G7" s="15">
        <v>21</v>
      </c>
      <c r="H7" s="15">
        <v>23</v>
      </c>
      <c r="I7" s="34">
        <v>16</v>
      </c>
      <c r="J7" s="15">
        <v>17</v>
      </c>
      <c r="K7" s="15">
        <v>20</v>
      </c>
      <c r="L7" s="133">
        <f t="shared" si="0"/>
        <v>19.11111111111111</v>
      </c>
    </row>
    <row r="8" spans="1:12" ht="24.75" customHeight="1">
      <c r="A8" s="26">
        <v>3</v>
      </c>
      <c r="B8" s="47" t="s">
        <v>25</v>
      </c>
      <c r="C8" s="26">
        <v>21</v>
      </c>
      <c r="D8" s="15">
        <v>16</v>
      </c>
      <c r="E8" s="15">
        <v>23</v>
      </c>
      <c r="F8" s="15">
        <v>20</v>
      </c>
      <c r="G8" s="15">
        <v>19</v>
      </c>
      <c r="H8" s="15">
        <v>20</v>
      </c>
      <c r="I8" s="34">
        <v>19</v>
      </c>
      <c r="J8" s="15">
        <v>20</v>
      </c>
      <c r="K8" s="15">
        <v>17</v>
      </c>
      <c r="L8" s="133">
        <f t="shared" si="0"/>
        <v>19.444444444444443</v>
      </c>
    </row>
    <row r="9" spans="1:12" ht="24.75" customHeight="1">
      <c r="A9" s="26">
        <v>4</v>
      </c>
      <c r="B9" s="47" t="s">
        <v>26</v>
      </c>
      <c r="C9" s="53">
        <v>9</v>
      </c>
      <c r="D9" s="15" t="s">
        <v>17</v>
      </c>
      <c r="E9" s="51">
        <v>10</v>
      </c>
      <c r="F9" s="51">
        <v>12</v>
      </c>
      <c r="G9" s="15">
        <v>14</v>
      </c>
      <c r="H9" s="15">
        <v>21</v>
      </c>
      <c r="I9" s="34">
        <v>19</v>
      </c>
      <c r="J9" s="15">
        <v>23</v>
      </c>
      <c r="K9" s="15">
        <v>22</v>
      </c>
      <c r="L9" s="133">
        <f t="shared" si="0"/>
        <v>16.25</v>
      </c>
    </row>
    <row r="10" spans="1:12" ht="24.75" customHeight="1">
      <c r="A10" s="26">
        <v>5</v>
      </c>
      <c r="B10" s="47" t="s">
        <v>27</v>
      </c>
      <c r="C10" s="26">
        <v>16</v>
      </c>
      <c r="D10" s="51">
        <v>13</v>
      </c>
      <c r="E10" s="51">
        <v>13</v>
      </c>
      <c r="F10" s="15">
        <v>21</v>
      </c>
      <c r="G10" s="15">
        <v>17</v>
      </c>
      <c r="H10" s="15">
        <v>21</v>
      </c>
      <c r="I10" s="34" t="s">
        <v>17</v>
      </c>
      <c r="J10" s="15">
        <v>23</v>
      </c>
      <c r="K10" s="15">
        <v>19</v>
      </c>
      <c r="L10" s="133">
        <f t="shared" si="0"/>
        <v>17.875</v>
      </c>
    </row>
    <row r="11" spans="1:12" ht="24.75" customHeight="1">
      <c r="A11" s="26">
        <v>6</v>
      </c>
      <c r="B11" s="47" t="s">
        <v>28</v>
      </c>
      <c r="C11" s="53">
        <v>12</v>
      </c>
      <c r="D11" s="15">
        <v>23</v>
      </c>
      <c r="E11" s="15">
        <v>14</v>
      </c>
      <c r="F11" s="51">
        <v>8</v>
      </c>
      <c r="G11" s="51">
        <v>13</v>
      </c>
      <c r="H11" s="15">
        <v>21</v>
      </c>
      <c r="I11" s="34">
        <v>21</v>
      </c>
      <c r="J11" s="15" t="s">
        <v>17</v>
      </c>
      <c r="K11" s="15">
        <v>22</v>
      </c>
      <c r="L11" s="133">
        <f t="shared" si="0"/>
        <v>16.75</v>
      </c>
    </row>
    <row r="12" spans="1:12" ht="24.75" customHeight="1">
      <c r="A12" s="26">
        <v>7</v>
      </c>
      <c r="B12" s="47" t="s">
        <v>29</v>
      </c>
      <c r="C12" s="26">
        <v>21</v>
      </c>
      <c r="D12" s="15" t="s">
        <v>51</v>
      </c>
      <c r="E12" s="15" t="s">
        <v>51</v>
      </c>
      <c r="F12" s="134" t="s">
        <v>51</v>
      </c>
      <c r="G12" s="15">
        <v>23</v>
      </c>
      <c r="H12" s="15">
        <v>22</v>
      </c>
      <c r="I12" s="110">
        <v>21</v>
      </c>
      <c r="J12" s="34">
        <v>16</v>
      </c>
      <c r="K12" s="15">
        <v>22</v>
      </c>
      <c r="L12" s="133">
        <f t="shared" si="0"/>
        <v>20.833333333333332</v>
      </c>
    </row>
    <row r="13" spans="1:12" ht="24.75" customHeight="1">
      <c r="A13" s="26">
        <v>8</v>
      </c>
      <c r="B13" s="47" t="s">
        <v>30</v>
      </c>
      <c r="C13" s="26">
        <v>14</v>
      </c>
      <c r="D13" s="15">
        <v>18</v>
      </c>
      <c r="E13" s="15">
        <v>16</v>
      </c>
      <c r="F13" s="15">
        <v>20</v>
      </c>
      <c r="G13" s="34">
        <v>20</v>
      </c>
      <c r="H13" s="34">
        <v>17</v>
      </c>
      <c r="I13" s="34">
        <v>22</v>
      </c>
      <c r="J13" s="34">
        <v>19</v>
      </c>
      <c r="K13" s="34">
        <v>21</v>
      </c>
      <c r="L13" s="133">
        <f t="shared" si="0"/>
        <v>18.555555555555557</v>
      </c>
    </row>
    <row r="14" spans="1:12" ht="24.75" customHeight="1">
      <c r="A14" s="26">
        <v>9</v>
      </c>
      <c r="B14" s="47" t="s">
        <v>31</v>
      </c>
      <c r="C14" s="26">
        <v>16</v>
      </c>
      <c r="D14" s="15">
        <v>14</v>
      </c>
      <c r="E14" s="15">
        <v>17</v>
      </c>
      <c r="F14" s="15">
        <v>17</v>
      </c>
      <c r="G14" s="34">
        <v>16</v>
      </c>
      <c r="H14" s="34">
        <v>21</v>
      </c>
      <c r="I14" s="34">
        <v>22</v>
      </c>
      <c r="J14" s="34">
        <v>19</v>
      </c>
      <c r="K14" s="34">
        <v>19</v>
      </c>
      <c r="L14" s="133">
        <f t="shared" si="0"/>
        <v>17.88888888888889</v>
      </c>
    </row>
    <row r="15" spans="1:12" ht="24.75" customHeight="1">
      <c r="A15" s="26">
        <v>10</v>
      </c>
      <c r="B15" s="47" t="s">
        <v>32</v>
      </c>
      <c r="C15" s="53">
        <v>13</v>
      </c>
      <c r="D15" s="51">
        <v>8</v>
      </c>
      <c r="E15" s="15">
        <v>18</v>
      </c>
      <c r="F15" s="51">
        <v>10</v>
      </c>
      <c r="G15" s="34">
        <v>14</v>
      </c>
      <c r="H15" s="34">
        <v>18</v>
      </c>
      <c r="I15" s="34">
        <v>17</v>
      </c>
      <c r="J15" s="34">
        <v>18</v>
      </c>
      <c r="K15" s="34">
        <v>20</v>
      </c>
      <c r="L15" s="133">
        <f t="shared" si="0"/>
        <v>15.11111111111111</v>
      </c>
    </row>
    <row r="16" spans="1:12" ht="24.75" customHeight="1">
      <c r="A16" s="26">
        <v>11</v>
      </c>
      <c r="B16" s="47" t="s">
        <v>33</v>
      </c>
      <c r="C16" s="53">
        <v>10</v>
      </c>
      <c r="D16" s="15">
        <v>17</v>
      </c>
      <c r="E16" s="15">
        <v>19</v>
      </c>
      <c r="F16" s="15">
        <v>17</v>
      </c>
      <c r="G16" s="34">
        <v>19</v>
      </c>
      <c r="H16" s="34">
        <v>19</v>
      </c>
      <c r="I16" s="34">
        <v>15</v>
      </c>
      <c r="J16" s="34">
        <v>20</v>
      </c>
      <c r="K16" s="34">
        <v>20</v>
      </c>
      <c r="L16" s="133">
        <f t="shared" si="0"/>
        <v>17.333333333333332</v>
      </c>
    </row>
    <row r="17" spans="1:12" ht="24.75" customHeight="1">
      <c r="A17" s="26">
        <v>12</v>
      </c>
      <c r="B17" s="47" t="s">
        <v>34</v>
      </c>
      <c r="C17" s="26">
        <v>18</v>
      </c>
      <c r="D17" s="51">
        <v>7</v>
      </c>
      <c r="E17" s="51">
        <v>9</v>
      </c>
      <c r="F17" s="15">
        <v>16</v>
      </c>
      <c r="G17" s="34">
        <v>14</v>
      </c>
      <c r="H17" s="34">
        <v>14</v>
      </c>
      <c r="I17" s="34">
        <v>19</v>
      </c>
      <c r="J17" s="34">
        <v>16</v>
      </c>
      <c r="K17" s="34">
        <v>21</v>
      </c>
      <c r="L17" s="133">
        <f t="shared" si="0"/>
        <v>14.88888888888889</v>
      </c>
    </row>
    <row r="18" spans="1:12" ht="24.75" customHeight="1">
      <c r="A18" s="26">
        <v>13</v>
      </c>
      <c r="B18" s="47" t="s">
        <v>23</v>
      </c>
      <c r="C18" s="26">
        <v>20</v>
      </c>
      <c r="D18" s="15">
        <v>15</v>
      </c>
      <c r="E18" s="15">
        <v>23</v>
      </c>
      <c r="F18" s="15">
        <v>24</v>
      </c>
      <c r="G18" s="34">
        <v>19</v>
      </c>
      <c r="H18" s="34">
        <v>16</v>
      </c>
      <c r="I18" s="34" t="s">
        <v>17</v>
      </c>
      <c r="J18" s="34">
        <v>20</v>
      </c>
      <c r="K18" s="34">
        <v>18</v>
      </c>
      <c r="L18" s="133">
        <f t="shared" si="0"/>
        <v>19.375</v>
      </c>
    </row>
    <row r="19" spans="1:12" ht="24.75" customHeight="1">
      <c r="A19" s="26">
        <v>14</v>
      </c>
      <c r="B19" s="47" t="s">
        <v>35</v>
      </c>
      <c r="C19" s="26">
        <v>17</v>
      </c>
      <c r="D19" s="15">
        <v>17</v>
      </c>
      <c r="E19" s="15">
        <v>14</v>
      </c>
      <c r="F19" s="15">
        <v>18</v>
      </c>
      <c r="G19" s="34">
        <v>16</v>
      </c>
      <c r="H19" s="34">
        <v>15</v>
      </c>
      <c r="I19" s="34">
        <v>17</v>
      </c>
      <c r="J19" s="34">
        <v>21</v>
      </c>
      <c r="K19" s="34">
        <v>16</v>
      </c>
      <c r="L19" s="133">
        <f t="shared" si="0"/>
        <v>16.77777777777778</v>
      </c>
    </row>
    <row r="20" spans="1:12" ht="24.75" customHeight="1">
      <c r="A20" s="26">
        <v>15</v>
      </c>
      <c r="B20" s="47" t="s">
        <v>36</v>
      </c>
      <c r="C20" s="26">
        <v>18</v>
      </c>
      <c r="D20" s="15">
        <v>17</v>
      </c>
      <c r="E20" s="51">
        <v>13</v>
      </c>
      <c r="F20" s="15">
        <v>18</v>
      </c>
      <c r="G20" s="34">
        <v>18</v>
      </c>
      <c r="H20" s="34">
        <v>22</v>
      </c>
      <c r="I20" s="34">
        <v>22</v>
      </c>
      <c r="J20" s="34">
        <v>20</v>
      </c>
      <c r="K20" s="34">
        <v>23</v>
      </c>
      <c r="L20" s="133">
        <f>AVERAGE(C20,D20,F20,E20,G20,H20,I20,J20,K20)</f>
        <v>19</v>
      </c>
    </row>
    <row r="21" spans="1:12" ht="15.75">
      <c r="A21" s="150" t="s">
        <v>11</v>
      </c>
      <c r="B21" s="151"/>
      <c r="C21" s="31">
        <f>AVERAGE(C6,C7,C8,C9,C10,C11,C12,C13,C14,C15,C16,C17,C18,C19,C20)</f>
        <v>15.933333333333334</v>
      </c>
      <c r="D21" s="135">
        <f>AVERAGE(D6,D7,D8,D9,D10,D11,D12,D13,D14,D15,D16,D17,D18,D19,D20)</f>
        <v>15.5</v>
      </c>
      <c r="E21" s="31">
        <f>AVERAGE(E6,E7,E8,E9,E10,E11,E12,E13,E14,E15,E16,E17,E18,E19,E20)</f>
        <v>16</v>
      </c>
      <c r="F21" s="31">
        <f>AVERAGE(F6,F7,F8,F9,F11,F10,F12,F13,F14,F16,F15,F17,F18,F19,F20)</f>
        <v>16.714285714285715</v>
      </c>
      <c r="G21" s="31">
        <f>AVERAGE(G6,G7,G8,G9,G10,G11,G12,G14,G13,G15,G16,G17,G18,G19,G20)</f>
        <v>17.466666666666665</v>
      </c>
      <c r="H21" s="31">
        <f>AVERAGE(H6:H12)</f>
        <v>21.333333333333332</v>
      </c>
      <c r="I21" s="135">
        <f>AVERAGE(I6:I20)</f>
        <v>19</v>
      </c>
      <c r="J21" s="135">
        <f>AVERAGE(J6:J20)</f>
        <v>19.5</v>
      </c>
      <c r="K21" s="135">
        <f>AVERAGE(K6:K20)</f>
        <v>19.6</v>
      </c>
      <c r="L21" s="136">
        <f>AVERAGE(L6,L7,L8,L9,L10,L11,L12,L13,L14,L15,L16,L17,L18,L19,L20)</f>
        <v>17.746296296296297</v>
      </c>
    </row>
    <row r="22" spans="3:12" ht="15.75"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sheetProtection/>
  <mergeCells count="7">
    <mergeCell ref="A21:B21"/>
    <mergeCell ref="A1:L1"/>
    <mergeCell ref="A2:L2"/>
    <mergeCell ref="A3:L3"/>
    <mergeCell ref="L4:L5"/>
    <mergeCell ref="A4:A5"/>
    <mergeCell ref="B4:B5"/>
  </mergeCells>
  <printOptions/>
  <pageMargins left="0.88" right="0.17" top="0.26" bottom="0.24" header="0.17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C5" sqref="C1:L16384"/>
    </sheetView>
  </sheetViews>
  <sheetFormatPr defaultColWidth="9.00390625" defaultRowHeight="12.75"/>
  <cols>
    <col min="1" max="1" width="5.125" style="4" customWidth="1"/>
    <col min="2" max="2" width="17.625" style="4" customWidth="1"/>
    <col min="3" max="12" width="8.75390625" style="4" customWidth="1"/>
    <col min="13" max="13" width="9.75390625" style="4" customWidth="1"/>
    <col min="14" max="16384" width="9.125" style="4" customWidth="1"/>
  </cols>
  <sheetData>
    <row r="1" spans="1:13" ht="15.7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>
      <c r="A3" s="148" t="s">
        <v>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ht="15.75">
      <c r="A4" s="14"/>
    </row>
    <row r="5" spans="1:12" ht="19.5" customHeight="1">
      <c r="A5" s="154" t="s">
        <v>2</v>
      </c>
      <c r="B5" s="155" t="s">
        <v>12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24">
        <v>6</v>
      </c>
      <c r="I5" s="24">
        <v>7</v>
      </c>
      <c r="J5" s="24">
        <v>8</v>
      </c>
      <c r="K5" s="24">
        <v>9</v>
      </c>
      <c r="L5" s="157" t="s">
        <v>10</v>
      </c>
    </row>
    <row r="6" spans="1:12" ht="19.5" customHeight="1">
      <c r="A6" s="154"/>
      <c r="B6" s="155"/>
      <c r="C6" s="32">
        <v>41183</v>
      </c>
      <c r="D6" s="32">
        <v>41190</v>
      </c>
      <c r="E6" s="32">
        <v>41204</v>
      </c>
      <c r="F6" s="32">
        <v>41211</v>
      </c>
      <c r="G6" s="32">
        <v>41232</v>
      </c>
      <c r="H6" s="32">
        <v>41239</v>
      </c>
      <c r="I6" s="32">
        <v>41246</v>
      </c>
      <c r="J6" s="32">
        <v>41253</v>
      </c>
      <c r="K6" s="32">
        <v>41267</v>
      </c>
      <c r="L6" s="158"/>
    </row>
    <row r="7" spans="1:12" ht="19.5" customHeight="1">
      <c r="A7" s="20">
        <v>1</v>
      </c>
      <c r="B7" s="91" t="s">
        <v>24</v>
      </c>
      <c r="C7" s="51">
        <v>10</v>
      </c>
      <c r="D7" s="15" t="s">
        <v>17</v>
      </c>
      <c r="E7" s="15">
        <v>14</v>
      </c>
      <c r="F7" s="15">
        <v>11</v>
      </c>
      <c r="G7" s="51">
        <v>8</v>
      </c>
      <c r="H7" s="15" t="s">
        <v>17</v>
      </c>
      <c r="I7" s="138" t="s">
        <v>56</v>
      </c>
      <c r="J7" s="15">
        <v>14</v>
      </c>
      <c r="K7" s="15">
        <v>17</v>
      </c>
      <c r="L7" s="101">
        <f>AVERAGE(E7,F7,E7,F7,G7,H7,I7,J7,K7)</f>
        <v>12.714285714285714</v>
      </c>
    </row>
    <row r="8" spans="1:12" ht="19.5" customHeight="1">
      <c r="A8" s="20">
        <v>2</v>
      </c>
      <c r="B8" s="91" t="s">
        <v>37</v>
      </c>
      <c r="C8" s="15">
        <v>12</v>
      </c>
      <c r="D8" s="15">
        <v>14</v>
      </c>
      <c r="E8" s="15">
        <v>23</v>
      </c>
      <c r="F8" s="15">
        <v>14</v>
      </c>
      <c r="G8" s="15">
        <v>17</v>
      </c>
      <c r="H8" s="15">
        <v>18</v>
      </c>
      <c r="I8" s="139" t="s">
        <v>57</v>
      </c>
      <c r="J8" s="15">
        <v>19</v>
      </c>
      <c r="K8" s="15">
        <v>19</v>
      </c>
      <c r="L8" s="31">
        <f>AVERAGE(F8,E8,D8,F8,G8,H8,I8,J8,K8)</f>
        <v>17.25</v>
      </c>
    </row>
    <row r="9" spans="1:12" ht="19.5" customHeight="1">
      <c r="A9" s="20">
        <v>3</v>
      </c>
      <c r="B9" s="91" t="s">
        <v>25</v>
      </c>
      <c r="C9" s="15">
        <v>21</v>
      </c>
      <c r="D9" s="15">
        <v>17</v>
      </c>
      <c r="E9" s="15">
        <v>16</v>
      </c>
      <c r="F9" s="15">
        <v>16</v>
      </c>
      <c r="G9" s="51">
        <v>9</v>
      </c>
      <c r="H9" s="15">
        <v>16</v>
      </c>
      <c r="I9" s="139" t="s">
        <v>58</v>
      </c>
      <c r="J9" s="15">
        <v>13</v>
      </c>
      <c r="K9" s="15">
        <v>17</v>
      </c>
      <c r="L9" s="31">
        <f>AVERAGE(F9,E9,D9,F9,G9,H9,I9,J9,K9)</f>
        <v>15</v>
      </c>
    </row>
    <row r="10" spans="1:12" ht="19.5" customHeight="1">
      <c r="A10" s="20">
        <v>4</v>
      </c>
      <c r="B10" s="91" t="s">
        <v>26</v>
      </c>
      <c r="C10" s="15">
        <v>12</v>
      </c>
      <c r="D10" s="15" t="s">
        <v>17</v>
      </c>
      <c r="E10" s="15">
        <v>13</v>
      </c>
      <c r="F10" s="15">
        <v>14</v>
      </c>
      <c r="G10" s="15">
        <v>16</v>
      </c>
      <c r="H10" s="15">
        <v>18</v>
      </c>
      <c r="I10" s="139" t="s">
        <v>58</v>
      </c>
      <c r="J10" s="15">
        <v>19</v>
      </c>
      <c r="K10" s="15">
        <v>22</v>
      </c>
      <c r="L10" s="101">
        <f aca="true" t="shared" si="0" ref="L10:L21">AVERAGE(C10,D10,E10,F10,G10,H10,I10,J10,K10)</f>
        <v>16.285714285714285</v>
      </c>
    </row>
    <row r="11" spans="1:12" ht="19.5" customHeight="1">
      <c r="A11" s="20">
        <v>5</v>
      </c>
      <c r="B11" s="91" t="s">
        <v>27</v>
      </c>
      <c r="C11" s="15">
        <v>13</v>
      </c>
      <c r="D11" s="51">
        <v>10</v>
      </c>
      <c r="E11" s="51">
        <v>6</v>
      </c>
      <c r="F11" s="15">
        <v>14</v>
      </c>
      <c r="G11" s="15">
        <v>13</v>
      </c>
      <c r="H11" s="51">
        <v>9</v>
      </c>
      <c r="I11" s="139" t="s">
        <v>17</v>
      </c>
      <c r="J11" s="15">
        <v>14</v>
      </c>
      <c r="K11" s="15">
        <v>16</v>
      </c>
      <c r="L11" s="101">
        <f t="shared" si="0"/>
        <v>11.875</v>
      </c>
    </row>
    <row r="12" spans="1:12" ht="19.5" customHeight="1">
      <c r="A12" s="20">
        <v>6</v>
      </c>
      <c r="B12" s="91" t="s">
        <v>28</v>
      </c>
      <c r="C12" s="15">
        <v>12</v>
      </c>
      <c r="D12" s="15">
        <v>18</v>
      </c>
      <c r="E12" s="15">
        <v>17</v>
      </c>
      <c r="F12" s="15">
        <v>15</v>
      </c>
      <c r="G12" s="15">
        <v>14</v>
      </c>
      <c r="H12" s="15">
        <v>13</v>
      </c>
      <c r="I12" s="139" t="s">
        <v>59</v>
      </c>
      <c r="J12" s="140" t="s">
        <v>17</v>
      </c>
      <c r="K12" s="15">
        <v>21</v>
      </c>
      <c r="L12" s="101">
        <f t="shared" si="0"/>
        <v>15.714285714285714</v>
      </c>
    </row>
    <row r="13" spans="1:12" ht="19.5" customHeight="1">
      <c r="A13" s="20">
        <v>7</v>
      </c>
      <c r="B13" s="91" t="s">
        <v>29</v>
      </c>
      <c r="C13" s="51">
        <v>8</v>
      </c>
      <c r="D13" s="15" t="s">
        <v>17</v>
      </c>
      <c r="E13" s="15" t="s">
        <v>17</v>
      </c>
      <c r="F13" s="89" t="s">
        <v>17</v>
      </c>
      <c r="G13" s="51">
        <v>9</v>
      </c>
      <c r="H13" s="15">
        <v>13</v>
      </c>
      <c r="I13" s="139" t="s">
        <v>60</v>
      </c>
      <c r="J13" s="15">
        <v>12</v>
      </c>
      <c r="K13" s="15">
        <v>12</v>
      </c>
      <c r="L13" s="101">
        <f t="shared" si="0"/>
        <v>10.8</v>
      </c>
    </row>
    <row r="14" spans="1:12" ht="19.5" customHeight="1">
      <c r="A14" s="20">
        <v>8</v>
      </c>
      <c r="B14" s="91" t="s">
        <v>30</v>
      </c>
      <c r="C14" s="15">
        <v>11</v>
      </c>
      <c r="D14" s="51">
        <v>10</v>
      </c>
      <c r="E14" s="15">
        <v>11</v>
      </c>
      <c r="F14" s="15">
        <v>14</v>
      </c>
      <c r="G14" s="15">
        <v>16</v>
      </c>
      <c r="H14" s="15">
        <v>13</v>
      </c>
      <c r="I14" s="139" t="s">
        <v>61</v>
      </c>
      <c r="J14" s="15">
        <v>18</v>
      </c>
      <c r="K14" s="15">
        <v>16</v>
      </c>
      <c r="L14" s="101">
        <f t="shared" si="0"/>
        <v>13.625</v>
      </c>
    </row>
    <row r="15" spans="1:12" ht="19.5" customHeight="1">
      <c r="A15" s="20">
        <v>9</v>
      </c>
      <c r="B15" s="91" t="s">
        <v>31</v>
      </c>
      <c r="C15" s="15">
        <v>13</v>
      </c>
      <c r="D15" s="15">
        <v>14</v>
      </c>
      <c r="E15" s="15">
        <v>15</v>
      </c>
      <c r="F15" s="15">
        <v>15</v>
      </c>
      <c r="G15" s="15">
        <v>13</v>
      </c>
      <c r="H15" s="15">
        <v>12</v>
      </c>
      <c r="I15" s="139" t="s">
        <v>58</v>
      </c>
      <c r="J15" s="15">
        <v>20</v>
      </c>
      <c r="K15" s="15">
        <v>12</v>
      </c>
      <c r="L15" s="101">
        <f t="shared" si="0"/>
        <v>14.25</v>
      </c>
    </row>
    <row r="16" spans="1:12" ht="19.5" customHeight="1">
      <c r="A16" s="20">
        <v>10</v>
      </c>
      <c r="B16" s="91" t="s">
        <v>32</v>
      </c>
      <c r="C16" s="15">
        <v>13</v>
      </c>
      <c r="D16" s="15">
        <v>10</v>
      </c>
      <c r="E16" s="15">
        <v>18</v>
      </c>
      <c r="F16" s="15">
        <v>11</v>
      </c>
      <c r="G16" s="15">
        <v>24</v>
      </c>
      <c r="H16" s="15">
        <v>20</v>
      </c>
      <c r="I16" s="139" t="s">
        <v>62</v>
      </c>
      <c r="J16" s="15">
        <v>18</v>
      </c>
      <c r="K16" s="15">
        <v>17</v>
      </c>
      <c r="L16" s="31">
        <f t="shared" si="0"/>
        <v>16.375</v>
      </c>
    </row>
    <row r="17" spans="1:12" ht="19.5" customHeight="1">
      <c r="A17" s="20">
        <v>11</v>
      </c>
      <c r="B17" s="91" t="s">
        <v>33</v>
      </c>
      <c r="C17" s="51">
        <v>8</v>
      </c>
      <c r="D17" s="15">
        <v>17</v>
      </c>
      <c r="E17" s="51">
        <v>8</v>
      </c>
      <c r="F17" s="15">
        <v>17</v>
      </c>
      <c r="G17" s="15">
        <v>11</v>
      </c>
      <c r="H17" s="15">
        <v>12</v>
      </c>
      <c r="I17" s="139" t="s">
        <v>58</v>
      </c>
      <c r="J17" s="15">
        <v>11</v>
      </c>
      <c r="K17" s="15">
        <v>16</v>
      </c>
      <c r="L17" s="101">
        <f t="shared" si="0"/>
        <v>12.5</v>
      </c>
    </row>
    <row r="18" spans="1:12" ht="19.5" customHeight="1">
      <c r="A18" s="20">
        <v>12</v>
      </c>
      <c r="B18" s="91" t="s">
        <v>34</v>
      </c>
      <c r="C18" s="51">
        <v>9</v>
      </c>
      <c r="D18" s="15">
        <v>11</v>
      </c>
      <c r="E18" s="15">
        <v>11</v>
      </c>
      <c r="F18" s="15">
        <v>11</v>
      </c>
      <c r="G18" s="15">
        <v>16</v>
      </c>
      <c r="H18" s="15">
        <v>18</v>
      </c>
      <c r="I18" s="139" t="s">
        <v>63</v>
      </c>
      <c r="J18" s="15">
        <v>18</v>
      </c>
      <c r="K18" s="15">
        <v>15</v>
      </c>
      <c r="L18" s="101">
        <f t="shared" si="0"/>
        <v>13.625</v>
      </c>
    </row>
    <row r="19" spans="1:12" ht="19.5" customHeight="1">
      <c r="A19" s="20">
        <v>13</v>
      </c>
      <c r="B19" s="91" t="s">
        <v>23</v>
      </c>
      <c r="C19" s="15">
        <v>14</v>
      </c>
      <c r="D19" s="15">
        <v>12</v>
      </c>
      <c r="E19" s="15">
        <v>13</v>
      </c>
      <c r="F19" s="15">
        <v>20</v>
      </c>
      <c r="G19" s="15">
        <v>17</v>
      </c>
      <c r="H19" s="15">
        <v>17</v>
      </c>
      <c r="I19" s="139" t="s">
        <v>17</v>
      </c>
      <c r="J19" s="15">
        <v>19</v>
      </c>
      <c r="K19" s="15">
        <v>15</v>
      </c>
      <c r="L19" s="31">
        <f t="shared" si="0"/>
        <v>15.875</v>
      </c>
    </row>
    <row r="20" spans="1:12" ht="19.5" customHeight="1">
      <c r="A20" s="20">
        <v>14</v>
      </c>
      <c r="B20" s="91" t="s">
        <v>35</v>
      </c>
      <c r="C20" s="51">
        <v>10</v>
      </c>
      <c r="D20" s="15">
        <v>11</v>
      </c>
      <c r="E20" s="51">
        <v>4</v>
      </c>
      <c r="F20" s="15">
        <v>15</v>
      </c>
      <c r="G20" s="51">
        <v>9</v>
      </c>
      <c r="H20" s="15">
        <v>12</v>
      </c>
      <c r="I20" s="139" t="s">
        <v>64</v>
      </c>
      <c r="J20" s="15">
        <v>17</v>
      </c>
      <c r="K20" s="15">
        <v>17</v>
      </c>
      <c r="L20" s="101">
        <f t="shared" si="0"/>
        <v>11.875</v>
      </c>
    </row>
    <row r="21" spans="1:12" ht="19.5" customHeight="1">
      <c r="A21" s="20">
        <v>15</v>
      </c>
      <c r="B21" s="91" t="s">
        <v>36</v>
      </c>
      <c r="C21" s="15">
        <v>14</v>
      </c>
      <c r="D21" s="51">
        <v>8</v>
      </c>
      <c r="E21" s="15">
        <v>13</v>
      </c>
      <c r="F21" s="15">
        <v>15</v>
      </c>
      <c r="G21" s="51">
        <v>6</v>
      </c>
      <c r="H21" s="15">
        <v>12</v>
      </c>
      <c r="I21" s="139" t="s">
        <v>65</v>
      </c>
      <c r="J21" s="15">
        <v>17</v>
      </c>
      <c r="K21" s="15">
        <v>19</v>
      </c>
      <c r="L21" s="101">
        <f t="shared" si="0"/>
        <v>13</v>
      </c>
    </row>
    <row r="22" spans="1:12" ht="27" customHeight="1">
      <c r="A22" s="154" t="s">
        <v>11</v>
      </c>
      <c r="B22" s="156"/>
      <c r="C22" s="31">
        <f>AVERAGE(C7,C8,C9,C10,C11,C12,C13,C14,C15,C16,C17,C18,C19,C20,C21)</f>
        <v>12</v>
      </c>
      <c r="D22" s="31">
        <f>AVERAGE(D7,D8,D9,D10,D11,D12,D13,D14,D15,D16,D17,D18,D19,D20,D21)</f>
        <v>12.666666666666666</v>
      </c>
      <c r="E22" s="31">
        <f>AVERAGE(E7,E8,E9,E10,E11,E12,E13,E14,E15,E16,E17,E18,E19,E21)</f>
        <v>13.692307692307692</v>
      </c>
      <c r="F22" s="31">
        <f>AVERAGE(F7,F8,F9,F11,F10,F12,F13,F14,F16,F15,F17,F18,F19,F20,F21)</f>
        <v>14.428571428571429</v>
      </c>
      <c r="G22" s="31">
        <f>AVERAGE(G7,G8,G9,G10,G11,G12,G14,G13,G15,G16,G17,G18,G19,G20,G21)</f>
        <v>13.2</v>
      </c>
      <c r="H22" s="31">
        <f>AVERAGE(H7:H21)</f>
        <v>14.5</v>
      </c>
      <c r="I22" s="31" t="e">
        <f>AVERAGE(I7:I21)</f>
        <v>#DIV/0!</v>
      </c>
      <c r="J22" s="31">
        <f>AVERAGE(J7:J21)</f>
        <v>16.357142857142858</v>
      </c>
      <c r="K22" s="31">
        <f>AVERAGE(K7:K21)</f>
        <v>16.733333333333334</v>
      </c>
      <c r="L22" s="141">
        <f>AVERAGE(L7,L8,L9,L10,L11,L12,L13,L14,L15,L16,L17,L18,L19,L20,L21)</f>
        <v>14.05095238095238</v>
      </c>
    </row>
    <row r="23" ht="15">
      <c r="J23" s="95"/>
    </row>
  </sheetData>
  <sheetProtection/>
  <mergeCells count="7">
    <mergeCell ref="A5:A6"/>
    <mergeCell ref="B5:B6"/>
    <mergeCell ref="A22:B22"/>
    <mergeCell ref="A1:M1"/>
    <mergeCell ref="A2:M2"/>
    <mergeCell ref="A3:M3"/>
    <mergeCell ref="L5:L6"/>
  </mergeCells>
  <printOptions/>
  <pageMargins left="1.4" right="0.18" top="0.23" bottom="0.21" header="0.17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zoomScale="85" zoomScaleNormal="85" zoomScalePageLayoutView="0" workbookViewId="0" topLeftCell="A5">
      <selection activeCell="C5" sqref="C5:K5"/>
    </sheetView>
  </sheetViews>
  <sheetFormatPr defaultColWidth="9.00390625" defaultRowHeight="12.75"/>
  <cols>
    <col min="1" max="1" width="5.125" style="4" customWidth="1"/>
    <col min="2" max="2" width="19.875" style="4" customWidth="1"/>
    <col min="3" max="12" width="8.75390625" style="35" customWidth="1"/>
    <col min="13" max="13" width="18.00390625" style="35" customWidth="1"/>
    <col min="14" max="16384" width="9.125" style="4" customWidth="1"/>
  </cols>
  <sheetData>
    <row r="1" spans="1:13" ht="15.75">
      <c r="A1" s="148" t="s">
        <v>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36"/>
    </row>
    <row r="2" spans="1:13" ht="15.75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6"/>
    </row>
    <row r="3" spans="1:13" ht="15.75">
      <c r="A3" s="148" t="s">
        <v>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36"/>
    </row>
    <row r="4" spans="1:31" s="35" customFormat="1" ht="15" customHeight="1">
      <c r="A4" s="150" t="s">
        <v>2</v>
      </c>
      <c r="B4" s="160" t="s">
        <v>9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4">
        <v>6</v>
      </c>
      <c r="I4" s="35">
        <v>7</v>
      </c>
      <c r="J4" s="35">
        <v>8</v>
      </c>
      <c r="K4" s="35">
        <v>9</v>
      </c>
      <c r="L4" s="157" t="s">
        <v>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35" customFormat="1" ht="15" customHeight="1">
      <c r="A5" s="150"/>
      <c r="B5" s="160"/>
      <c r="C5" s="132">
        <v>41183</v>
      </c>
      <c r="D5" s="132">
        <v>41190</v>
      </c>
      <c r="E5" s="132">
        <v>41204</v>
      </c>
      <c r="F5" s="132">
        <v>41211</v>
      </c>
      <c r="G5" s="132">
        <v>41232</v>
      </c>
      <c r="H5" s="132">
        <v>41239</v>
      </c>
      <c r="I5" s="132">
        <v>41246</v>
      </c>
      <c r="J5" s="132">
        <v>41253</v>
      </c>
      <c r="K5" s="132">
        <v>41267</v>
      </c>
      <c r="L5" s="15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35" customFormat="1" ht="27" customHeight="1">
      <c r="A6" s="26">
        <v>1</v>
      </c>
      <c r="B6" s="91" t="s">
        <v>24</v>
      </c>
      <c r="C6" s="114">
        <v>12</v>
      </c>
      <c r="D6" s="66" t="s">
        <v>17</v>
      </c>
      <c r="E6" s="66">
        <v>11</v>
      </c>
      <c r="F6" s="66">
        <v>15</v>
      </c>
      <c r="G6" s="68">
        <v>9</v>
      </c>
      <c r="H6" s="66" t="s">
        <v>17</v>
      </c>
      <c r="I6" s="121">
        <v>12</v>
      </c>
      <c r="J6" s="66">
        <v>15</v>
      </c>
      <c r="K6" s="66">
        <v>16</v>
      </c>
      <c r="L6" s="117">
        <f>AVERAGE(C6,D6,E6,F6,G6,H6,I6,J6,K6)</f>
        <v>12.857142857142858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35" customFormat="1" ht="27" customHeight="1">
      <c r="A7" s="26">
        <v>2</v>
      </c>
      <c r="B7" s="91" t="s">
        <v>37</v>
      </c>
      <c r="C7" s="115">
        <v>9</v>
      </c>
      <c r="D7" s="68">
        <v>9</v>
      </c>
      <c r="E7" s="66">
        <v>11</v>
      </c>
      <c r="F7" s="66">
        <v>16</v>
      </c>
      <c r="G7" s="66">
        <v>18</v>
      </c>
      <c r="H7" s="66">
        <v>17</v>
      </c>
      <c r="I7" s="121">
        <v>17</v>
      </c>
      <c r="J7" s="66">
        <v>13</v>
      </c>
      <c r="K7" s="66">
        <v>18</v>
      </c>
      <c r="L7" s="69">
        <f>AVERAGE(E7,F7,E7,F7,G7,H7,I7,J7,K7)</f>
        <v>15.222222222222221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35" customFormat="1" ht="27" customHeight="1">
      <c r="A8" s="26">
        <v>3</v>
      </c>
      <c r="B8" s="91" t="s">
        <v>25</v>
      </c>
      <c r="C8" s="115">
        <v>10</v>
      </c>
      <c r="D8" s="66">
        <v>12</v>
      </c>
      <c r="E8" s="66">
        <v>15</v>
      </c>
      <c r="F8" s="66">
        <v>21</v>
      </c>
      <c r="G8" s="66">
        <v>19</v>
      </c>
      <c r="H8" s="66">
        <v>17</v>
      </c>
      <c r="I8" s="121">
        <v>21</v>
      </c>
      <c r="J8" s="66">
        <v>19</v>
      </c>
      <c r="K8" s="66">
        <v>18</v>
      </c>
      <c r="L8" s="69">
        <f>AVERAGE(F8,E8,D8,F8,G8,H8,I8,J8,K8)</f>
        <v>18.11111111111111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35" customFormat="1" ht="27" customHeight="1">
      <c r="A9" s="26">
        <v>4</v>
      </c>
      <c r="B9" s="91" t="s">
        <v>26</v>
      </c>
      <c r="C9" s="115">
        <v>8</v>
      </c>
      <c r="D9" s="66" t="s">
        <v>17</v>
      </c>
      <c r="E9" s="66">
        <v>14</v>
      </c>
      <c r="F9" s="66">
        <v>17</v>
      </c>
      <c r="G9" s="66">
        <v>18</v>
      </c>
      <c r="H9" s="66">
        <v>14</v>
      </c>
      <c r="I9" s="122">
        <v>12</v>
      </c>
      <c r="J9" s="66">
        <v>12</v>
      </c>
      <c r="K9" s="66">
        <v>15</v>
      </c>
      <c r="L9" s="69">
        <f>AVERAGE(F9,E9,D9,F9,G9,H9,I9,J9,K9)</f>
        <v>14.875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35" customFormat="1" ht="27" customHeight="1">
      <c r="A10" s="26">
        <v>5</v>
      </c>
      <c r="B10" s="91" t="s">
        <v>27</v>
      </c>
      <c r="C10" s="115">
        <v>8</v>
      </c>
      <c r="D10" s="68">
        <v>5</v>
      </c>
      <c r="E10" s="68">
        <v>10</v>
      </c>
      <c r="F10" s="66">
        <v>18</v>
      </c>
      <c r="G10" s="66">
        <v>12</v>
      </c>
      <c r="H10" s="68">
        <v>7</v>
      </c>
      <c r="I10" s="121" t="s">
        <v>17</v>
      </c>
      <c r="J10" s="66">
        <v>14</v>
      </c>
      <c r="K10" s="66">
        <v>12</v>
      </c>
      <c r="L10" s="117">
        <f aca="true" t="shared" si="0" ref="L10:L20">AVERAGE(C10,D10,E10,F10,G10,H10,I10,J10,K10)</f>
        <v>10.75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5" customFormat="1" ht="27" customHeight="1">
      <c r="A11" s="26">
        <v>6</v>
      </c>
      <c r="B11" s="91" t="s">
        <v>28</v>
      </c>
      <c r="C11" s="115">
        <v>5</v>
      </c>
      <c r="D11" s="68">
        <v>9</v>
      </c>
      <c r="E11" s="68">
        <v>2</v>
      </c>
      <c r="F11" s="66">
        <v>16</v>
      </c>
      <c r="G11" s="66">
        <v>20</v>
      </c>
      <c r="H11" s="66">
        <v>18</v>
      </c>
      <c r="I11" s="121">
        <v>17</v>
      </c>
      <c r="J11" s="128" t="s">
        <v>17</v>
      </c>
      <c r="K11" s="66">
        <v>15</v>
      </c>
      <c r="L11" s="117">
        <f t="shared" si="0"/>
        <v>12.75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5" customFormat="1" ht="27" customHeight="1">
      <c r="A12" s="26">
        <v>7</v>
      </c>
      <c r="B12" s="91" t="s">
        <v>29</v>
      </c>
      <c r="C12" s="114">
        <v>11</v>
      </c>
      <c r="D12" s="66" t="s">
        <v>51</v>
      </c>
      <c r="E12" s="66" t="s">
        <v>51</v>
      </c>
      <c r="F12" s="116"/>
      <c r="G12" s="68">
        <v>7</v>
      </c>
      <c r="H12" s="66">
        <v>12</v>
      </c>
      <c r="I12" s="121">
        <v>10</v>
      </c>
      <c r="J12" s="66">
        <v>9</v>
      </c>
      <c r="K12" s="66">
        <v>16</v>
      </c>
      <c r="L12" s="117">
        <f t="shared" si="0"/>
        <v>10.833333333333334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5" customFormat="1" ht="27" customHeight="1">
      <c r="A13" s="26">
        <v>8</v>
      </c>
      <c r="B13" s="91" t="s">
        <v>30</v>
      </c>
      <c r="C13" s="115">
        <v>9</v>
      </c>
      <c r="D13" s="66">
        <v>11</v>
      </c>
      <c r="E13" s="68">
        <v>8</v>
      </c>
      <c r="F13" s="66">
        <v>19</v>
      </c>
      <c r="G13" s="66">
        <v>18</v>
      </c>
      <c r="H13" s="66">
        <v>14</v>
      </c>
      <c r="I13" s="121">
        <v>13</v>
      </c>
      <c r="J13" s="66">
        <v>17</v>
      </c>
      <c r="K13" s="66">
        <v>20</v>
      </c>
      <c r="L13" s="69">
        <f t="shared" si="0"/>
        <v>14.333333333333334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5" customFormat="1" ht="27" customHeight="1">
      <c r="A14" s="26">
        <v>9</v>
      </c>
      <c r="B14" s="91" t="s">
        <v>31</v>
      </c>
      <c r="C14" s="114">
        <v>13</v>
      </c>
      <c r="D14" s="66">
        <v>16</v>
      </c>
      <c r="E14" s="66">
        <v>10</v>
      </c>
      <c r="F14" s="66">
        <v>14</v>
      </c>
      <c r="G14" s="66">
        <v>13</v>
      </c>
      <c r="H14" s="66">
        <v>12</v>
      </c>
      <c r="I14" s="121">
        <v>20</v>
      </c>
      <c r="J14" s="66">
        <v>12</v>
      </c>
      <c r="K14" s="66">
        <v>18</v>
      </c>
      <c r="L14" s="117">
        <f t="shared" si="0"/>
        <v>14.222222222222221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5" customFormat="1" ht="27" customHeight="1">
      <c r="A15" s="26">
        <v>10</v>
      </c>
      <c r="B15" s="91" t="s">
        <v>32</v>
      </c>
      <c r="C15" s="115">
        <v>7</v>
      </c>
      <c r="D15" s="66">
        <v>12</v>
      </c>
      <c r="E15" s="66">
        <v>13</v>
      </c>
      <c r="F15" s="66">
        <v>19</v>
      </c>
      <c r="G15" s="66">
        <v>13</v>
      </c>
      <c r="H15" s="66">
        <v>14</v>
      </c>
      <c r="I15" s="121">
        <v>16</v>
      </c>
      <c r="J15" s="66">
        <v>17</v>
      </c>
      <c r="K15" s="66">
        <v>19</v>
      </c>
      <c r="L15" s="69">
        <f t="shared" si="0"/>
        <v>14.444444444444445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5" customFormat="1" ht="27" customHeight="1">
      <c r="A16" s="26">
        <v>11</v>
      </c>
      <c r="B16" s="91" t="s">
        <v>33</v>
      </c>
      <c r="C16" s="115">
        <v>5</v>
      </c>
      <c r="D16" s="68">
        <v>5</v>
      </c>
      <c r="E16" s="68">
        <v>7</v>
      </c>
      <c r="F16" s="66">
        <v>12</v>
      </c>
      <c r="G16" s="66">
        <v>15</v>
      </c>
      <c r="H16" s="66">
        <v>15</v>
      </c>
      <c r="I16" s="121">
        <v>16</v>
      </c>
      <c r="J16" s="66">
        <v>9</v>
      </c>
      <c r="K16" s="66">
        <v>10</v>
      </c>
      <c r="L16" s="117">
        <f t="shared" si="0"/>
        <v>10.444444444444445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5" customFormat="1" ht="27" customHeight="1">
      <c r="A17" s="26">
        <v>12</v>
      </c>
      <c r="B17" s="91" t="s">
        <v>34</v>
      </c>
      <c r="C17" s="115">
        <v>8</v>
      </c>
      <c r="D17" s="66">
        <v>11</v>
      </c>
      <c r="E17" s="68">
        <v>6</v>
      </c>
      <c r="F17" s="66">
        <v>14</v>
      </c>
      <c r="G17" s="66">
        <v>17</v>
      </c>
      <c r="H17" s="66">
        <v>16</v>
      </c>
      <c r="I17" s="121">
        <v>17</v>
      </c>
      <c r="J17" s="66">
        <v>16</v>
      </c>
      <c r="K17" s="66">
        <v>13</v>
      </c>
      <c r="L17" s="69">
        <f t="shared" si="0"/>
        <v>13.11111111111111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5" customFormat="1" ht="27" customHeight="1">
      <c r="A18" s="26">
        <v>13</v>
      </c>
      <c r="B18" s="91" t="s">
        <v>23</v>
      </c>
      <c r="C18" s="114">
        <v>15</v>
      </c>
      <c r="D18" s="66">
        <v>19</v>
      </c>
      <c r="E18" s="66">
        <v>18</v>
      </c>
      <c r="F18" s="66">
        <v>19</v>
      </c>
      <c r="G18" s="66">
        <v>25</v>
      </c>
      <c r="H18" s="66">
        <v>24</v>
      </c>
      <c r="I18" s="121" t="s">
        <v>17</v>
      </c>
      <c r="J18" s="66">
        <v>22</v>
      </c>
      <c r="K18" s="66">
        <v>19</v>
      </c>
      <c r="L18" s="69">
        <f t="shared" si="0"/>
        <v>20.125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5" customFormat="1" ht="27" customHeight="1">
      <c r="A19" s="26">
        <v>14</v>
      </c>
      <c r="B19" s="91" t="s">
        <v>35</v>
      </c>
      <c r="C19" s="114">
        <v>13</v>
      </c>
      <c r="D19" s="66">
        <v>12</v>
      </c>
      <c r="E19" s="66">
        <v>13</v>
      </c>
      <c r="F19" s="66">
        <v>16</v>
      </c>
      <c r="G19" s="66">
        <v>15</v>
      </c>
      <c r="H19" s="66">
        <v>17</v>
      </c>
      <c r="I19" s="121">
        <v>19</v>
      </c>
      <c r="J19" s="66">
        <v>24</v>
      </c>
      <c r="K19" s="66">
        <v>13</v>
      </c>
      <c r="L19" s="69">
        <f t="shared" si="0"/>
        <v>15.777777777777779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5" customFormat="1" ht="27" customHeight="1">
      <c r="A20" s="26">
        <v>15</v>
      </c>
      <c r="B20" s="91" t="s">
        <v>36</v>
      </c>
      <c r="C20" s="115">
        <v>8</v>
      </c>
      <c r="D20" s="66">
        <v>12</v>
      </c>
      <c r="E20" s="66">
        <v>14</v>
      </c>
      <c r="F20" s="66">
        <v>14</v>
      </c>
      <c r="G20" s="66">
        <v>18</v>
      </c>
      <c r="H20" s="66">
        <v>15</v>
      </c>
      <c r="I20" s="123">
        <v>19</v>
      </c>
      <c r="J20" s="66">
        <v>15</v>
      </c>
      <c r="K20" s="66">
        <v>14</v>
      </c>
      <c r="L20" s="69">
        <f t="shared" si="0"/>
        <v>14.333333333333334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5" customFormat="1" ht="27" customHeight="1" thickBot="1">
      <c r="A21" s="159" t="s">
        <v>11</v>
      </c>
      <c r="B21" s="159"/>
      <c r="C21" s="111">
        <f>AVERAGE(C6,C7,C8,C9,C10,C11,C12,C13,C14,C15,C16,C17,C18,C19,C20)</f>
        <v>9.4</v>
      </c>
      <c r="D21" s="111">
        <f>AVERAGE(D6,D7,D8,D9,D10,D11,D12,D13,D14,D15,D16,D17,D18,D19,D20)</f>
        <v>11.083333333333334</v>
      </c>
      <c r="E21" s="111">
        <f>AVERAGE(E6,E7,E8,E9,E10,E11,E12,E13,E14,E15,E16,E17,E18,E19,E20)</f>
        <v>10.857142857142858</v>
      </c>
      <c r="F21" s="111">
        <f>AVERAGE(F6,F7,F8,F9,F10,F11,F12,F14,F13,F16,F15,F17,F18,F19,F20)</f>
        <v>16.428571428571427</v>
      </c>
      <c r="G21" s="69">
        <f>AVERAGE(G6,G7,G8,G9,G10,G11,G12,G14,G13,G15,G16,G17,G18,G19,G20)</f>
        <v>15.8</v>
      </c>
      <c r="H21" s="112">
        <f>AVERAGE(H6:H20)</f>
        <v>15.142857142857142</v>
      </c>
      <c r="I21" s="124">
        <f>AVERAGE(I6:I20)</f>
        <v>16.076923076923077</v>
      </c>
      <c r="J21" s="124">
        <f>AVERAGE(J6:J20)</f>
        <v>15.285714285714286</v>
      </c>
      <c r="K21" s="69">
        <f>AVERAGE(K6,K7,K8,K9,K10,K11,K12,K13,K14,K16,K15,K17,K18,K19,K20)</f>
        <v>15.733333333333333</v>
      </c>
      <c r="L21" s="125">
        <f>AVERAGE(L6,L7,L8,L9,L10,L11,L12,L13,L14,L15,L16,L17,L18,L19,L20)</f>
        <v>14.146031746031747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29" s="35" customFormat="1" ht="15.75">
      <c r="A22" s="36"/>
      <c r="B22" s="36"/>
      <c r="C22" s="36"/>
      <c r="D22" s="36"/>
      <c r="E22" s="36"/>
      <c r="F22" s="1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14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</sheetData>
  <sheetProtection/>
  <mergeCells count="7">
    <mergeCell ref="A21:B21"/>
    <mergeCell ref="A1:L1"/>
    <mergeCell ref="A2:L2"/>
    <mergeCell ref="A3:L3"/>
    <mergeCell ref="L4:L5"/>
    <mergeCell ref="A4:A5"/>
    <mergeCell ref="B4:B5"/>
  </mergeCells>
  <printOptions/>
  <pageMargins left="0.75" right="0.75" top="0.21" bottom="0.25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2" sqref="C1:L16384"/>
    </sheetView>
  </sheetViews>
  <sheetFormatPr defaultColWidth="9.00390625" defaultRowHeight="12.75"/>
  <cols>
    <col min="1" max="1" width="3.625" style="0" customWidth="1"/>
    <col min="2" max="2" width="16.00390625" style="0" customWidth="1"/>
    <col min="3" max="12" width="8.75390625" style="4" customWidth="1"/>
  </cols>
  <sheetData>
    <row r="1" spans="3:15" ht="15.75">
      <c r="C1" s="162" t="s">
        <v>48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2" ht="15.75">
      <c r="A2" s="150" t="s">
        <v>2</v>
      </c>
      <c r="B2" s="160" t="s">
        <v>9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4">
        <v>6</v>
      </c>
      <c r="I2" s="35">
        <v>7</v>
      </c>
      <c r="J2" s="35">
        <v>8</v>
      </c>
      <c r="K2" s="35">
        <v>9</v>
      </c>
      <c r="L2" s="157" t="s">
        <v>10</v>
      </c>
    </row>
    <row r="3" spans="1:12" ht="15.75">
      <c r="A3" s="150"/>
      <c r="B3" s="160"/>
      <c r="C3" s="32">
        <v>41183</v>
      </c>
      <c r="D3" s="32">
        <v>41190</v>
      </c>
      <c r="E3" s="32">
        <v>41204</v>
      </c>
      <c r="F3" s="32">
        <v>41211</v>
      </c>
      <c r="G3" s="32">
        <v>41232</v>
      </c>
      <c r="H3" s="32">
        <v>41239</v>
      </c>
      <c r="I3" s="32">
        <v>41246</v>
      </c>
      <c r="J3" s="32">
        <v>41253</v>
      </c>
      <c r="K3" s="32">
        <v>41267</v>
      </c>
      <c r="L3" s="157"/>
    </row>
    <row r="4" spans="1:12" s="83" customFormat="1" ht="25.5">
      <c r="A4" s="2">
        <v>1</v>
      </c>
      <c r="B4" s="91" t="s">
        <v>24</v>
      </c>
      <c r="C4" s="53">
        <v>8</v>
      </c>
      <c r="D4" s="15" t="s">
        <v>17</v>
      </c>
      <c r="E4" s="15">
        <v>13</v>
      </c>
      <c r="F4" s="51">
        <v>7</v>
      </c>
      <c r="G4" s="15">
        <v>16</v>
      </c>
      <c r="H4" s="15" t="s">
        <v>17</v>
      </c>
      <c r="I4" s="120">
        <v>10</v>
      </c>
      <c r="J4" s="15">
        <v>16</v>
      </c>
      <c r="K4" s="15">
        <v>6</v>
      </c>
      <c r="L4" s="101">
        <f>AVERAGE(C4,D4,E4,F4,G4,H4,I4,J4,K4)</f>
        <v>10.857142857142858</v>
      </c>
    </row>
    <row r="5" spans="1:12" s="80" customFormat="1" ht="25.5">
      <c r="A5" s="2">
        <v>2</v>
      </c>
      <c r="B5" s="91" t="s">
        <v>37</v>
      </c>
      <c r="C5" s="26">
        <v>18</v>
      </c>
      <c r="D5" s="15">
        <v>16</v>
      </c>
      <c r="E5" s="15">
        <v>18</v>
      </c>
      <c r="F5" s="15">
        <v>25</v>
      </c>
      <c r="G5" s="15">
        <v>22</v>
      </c>
      <c r="H5" s="15">
        <v>21</v>
      </c>
      <c r="I5" s="119">
        <v>17</v>
      </c>
      <c r="J5" s="15">
        <v>20</v>
      </c>
      <c r="K5" s="15">
        <v>22</v>
      </c>
      <c r="L5" s="31">
        <f>AVERAGE(C5,D5,E5,F5,G5,H5,I5,J5,K5)</f>
        <v>19.88888888888889</v>
      </c>
    </row>
    <row r="6" spans="1:12" s="80" customFormat="1" ht="15.75">
      <c r="A6" s="2">
        <v>3</v>
      </c>
      <c r="B6" s="91" t="s">
        <v>25</v>
      </c>
      <c r="C6" s="26">
        <v>21</v>
      </c>
      <c r="D6" s="15">
        <v>19</v>
      </c>
      <c r="E6" s="15">
        <v>13</v>
      </c>
      <c r="F6" s="15">
        <v>20</v>
      </c>
      <c r="G6" s="15">
        <v>12</v>
      </c>
      <c r="H6" s="15">
        <v>20</v>
      </c>
      <c r="I6" s="119">
        <v>17</v>
      </c>
      <c r="J6" s="15">
        <v>15</v>
      </c>
      <c r="K6" s="15">
        <v>17</v>
      </c>
      <c r="L6" s="31">
        <f>AVERAGE(C6,D6,E6,F6,G6,H6,I6,J6,K6)</f>
        <v>17.11111111111111</v>
      </c>
    </row>
    <row r="7" spans="1:12" s="80" customFormat="1" ht="25.5">
      <c r="A7" s="2">
        <v>4</v>
      </c>
      <c r="B7" s="91" t="s">
        <v>26</v>
      </c>
      <c r="C7" s="26">
        <v>12</v>
      </c>
      <c r="D7" s="15" t="s">
        <v>17</v>
      </c>
      <c r="E7" s="15">
        <v>22</v>
      </c>
      <c r="F7" s="15">
        <v>15</v>
      </c>
      <c r="G7" s="15">
        <v>16</v>
      </c>
      <c r="H7" s="15">
        <v>18</v>
      </c>
      <c r="I7" s="119">
        <v>24</v>
      </c>
      <c r="J7" s="15">
        <v>24</v>
      </c>
      <c r="K7" s="15">
        <v>24</v>
      </c>
      <c r="L7" s="31">
        <f>AVERAGE(E7,F7,E7,F7,G7,H7,I7,J7,K7)</f>
        <v>20</v>
      </c>
    </row>
    <row r="8" spans="1:12" s="80" customFormat="1" ht="15.75">
      <c r="A8" s="2">
        <v>5</v>
      </c>
      <c r="B8" s="91" t="s">
        <v>27</v>
      </c>
      <c r="C8" s="26">
        <v>17</v>
      </c>
      <c r="D8" s="51">
        <v>5</v>
      </c>
      <c r="E8" s="15">
        <v>18</v>
      </c>
      <c r="F8" s="15">
        <v>15</v>
      </c>
      <c r="G8" s="15">
        <v>19</v>
      </c>
      <c r="H8" s="15">
        <v>15</v>
      </c>
      <c r="I8" s="119" t="s">
        <v>17</v>
      </c>
      <c r="J8" s="15">
        <v>16</v>
      </c>
      <c r="K8" s="15">
        <v>19</v>
      </c>
      <c r="L8" s="31">
        <f>AVERAGE(F8,E8,D8,F8,G8,H8,I8,J8,K8)</f>
        <v>15.25</v>
      </c>
    </row>
    <row r="9" spans="1:12" s="80" customFormat="1" ht="15.75">
      <c r="A9" s="2">
        <v>6</v>
      </c>
      <c r="B9" s="91" t="s">
        <v>28</v>
      </c>
      <c r="C9" s="26">
        <v>17</v>
      </c>
      <c r="D9" s="51">
        <v>9</v>
      </c>
      <c r="E9" s="15">
        <v>12</v>
      </c>
      <c r="F9" s="15">
        <v>22</v>
      </c>
      <c r="G9" s="15">
        <v>18</v>
      </c>
      <c r="H9" s="15">
        <v>14</v>
      </c>
      <c r="I9" s="119">
        <v>18</v>
      </c>
      <c r="J9" s="129" t="s">
        <v>17</v>
      </c>
      <c r="K9" s="15">
        <v>22</v>
      </c>
      <c r="L9" s="31">
        <f>AVERAGE(F9,E9,D9,F9,G9,H9,I9,J9,K9)</f>
        <v>17.125</v>
      </c>
    </row>
    <row r="10" spans="1:12" s="83" customFormat="1" ht="15.75">
      <c r="A10" s="2">
        <v>7</v>
      </c>
      <c r="B10" s="91" t="s">
        <v>29</v>
      </c>
      <c r="C10" s="26">
        <v>13</v>
      </c>
      <c r="D10" s="15" t="s">
        <v>17</v>
      </c>
      <c r="E10" s="15" t="s">
        <v>17</v>
      </c>
      <c r="F10" s="35" t="s">
        <v>17</v>
      </c>
      <c r="G10" s="15">
        <v>10</v>
      </c>
      <c r="H10" s="15">
        <v>14</v>
      </c>
      <c r="I10" s="120">
        <v>10</v>
      </c>
      <c r="J10" s="15">
        <v>17</v>
      </c>
      <c r="K10" s="15">
        <v>9</v>
      </c>
      <c r="L10" s="101">
        <f aca="true" t="shared" si="0" ref="L10:L18">AVERAGE(C10,D10,E10,F10,G10,H10,I10,J10,K10)</f>
        <v>12.166666666666666</v>
      </c>
    </row>
    <row r="11" spans="1:12" s="83" customFormat="1" ht="15.75">
      <c r="A11" s="2">
        <v>8</v>
      </c>
      <c r="B11" s="91" t="s">
        <v>30</v>
      </c>
      <c r="C11" s="53">
        <v>7</v>
      </c>
      <c r="D11" s="51">
        <v>8</v>
      </c>
      <c r="E11" s="51">
        <v>8</v>
      </c>
      <c r="F11" s="51">
        <v>5</v>
      </c>
      <c r="G11" s="15">
        <v>15</v>
      </c>
      <c r="H11" s="51">
        <v>10</v>
      </c>
      <c r="I11" s="120">
        <v>10</v>
      </c>
      <c r="J11" s="15">
        <v>9</v>
      </c>
      <c r="K11" s="15">
        <v>17</v>
      </c>
      <c r="L11" s="101">
        <f t="shared" si="0"/>
        <v>9.88888888888889</v>
      </c>
    </row>
    <row r="12" spans="1:12" s="80" customFormat="1" ht="15.75">
      <c r="A12" s="2">
        <v>9</v>
      </c>
      <c r="B12" s="91" t="s">
        <v>31</v>
      </c>
      <c r="C12" s="26">
        <v>17</v>
      </c>
      <c r="D12" s="15">
        <v>24</v>
      </c>
      <c r="E12" s="15">
        <v>19</v>
      </c>
      <c r="F12" s="15">
        <v>22</v>
      </c>
      <c r="G12" s="15">
        <v>19</v>
      </c>
      <c r="H12" s="15">
        <v>19</v>
      </c>
      <c r="I12" s="119">
        <v>21</v>
      </c>
      <c r="J12" s="15">
        <v>17</v>
      </c>
      <c r="K12" s="15">
        <v>19</v>
      </c>
      <c r="L12" s="31">
        <f t="shared" si="0"/>
        <v>19.666666666666668</v>
      </c>
    </row>
    <row r="13" spans="1:12" s="80" customFormat="1" ht="25.5">
      <c r="A13" s="2">
        <v>10</v>
      </c>
      <c r="B13" s="91" t="s">
        <v>32</v>
      </c>
      <c r="C13" s="26">
        <v>11</v>
      </c>
      <c r="D13" s="51">
        <v>8</v>
      </c>
      <c r="E13" s="15">
        <v>14</v>
      </c>
      <c r="F13" s="15">
        <v>18</v>
      </c>
      <c r="G13" s="15">
        <v>15</v>
      </c>
      <c r="H13" s="15">
        <v>17</v>
      </c>
      <c r="I13" s="119">
        <v>21</v>
      </c>
      <c r="J13" s="15">
        <v>21</v>
      </c>
      <c r="K13" s="15">
        <v>19</v>
      </c>
      <c r="L13" s="31">
        <f t="shared" si="0"/>
        <v>16</v>
      </c>
    </row>
    <row r="14" spans="1:12" s="80" customFormat="1" ht="15.75">
      <c r="A14" s="2">
        <v>11</v>
      </c>
      <c r="B14" s="91" t="s">
        <v>33</v>
      </c>
      <c r="C14" s="26">
        <v>16</v>
      </c>
      <c r="D14" s="15">
        <v>12</v>
      </c>
      <c r="E14" s="15">
        <v>17</v>
      </c>
      <c r="F14" s="51">
        <v>8</v>
      </c>
      <c r="G14" s="15">
        <v>16</v>
      </c>
      <c r="H14" s="15">
        <v>12</v>
      </c>
      <c r="I14" s="119">
        <v>14</v>
      </c>
      <c r="J14" s="15">
        <v>12</v>
      </c>
      <c r="K14" s="15">
        <v>10</v>
      </c>
      <c r="L14" s="31">
        <f t="shared" si="0"/>
        <v>13</v>
      </c>
    </row>
    <row r="15" spans="1:12" s="83" customFormat="1" ht="25.5">
      <c r="A15" s="2">
        <v>12</v>
      </c>
      <c r="B15" s="91" t="s">
        <v>34</v>
      </c>
      <c r="C15" s="53">
        <v>6</v>
      </c>
      <c r="D15" s="15">
        <v>13</v>
      </c>
      <c r="E15" s="15">
        <v>13</v>
      </c>
      <c r="F15" s="51">
        <v>9</v>
      </c>
      <c r="G15" s="51">
        <v>9</v>
      </c>
      <c r="H15" s="15">
        <v>13</v>
      </c>
      <c r="I15" s="120">
        <v>9</v>
      </c>
      <c r="J15" s="15">
        <v>4</v>
      </c>
      <c r="K15" s="15">
        <v>15</v>
      </c>
      <c r="L15" s="101">
        <f t="shared" si="0"/>
        <v>10.11111111111111</v>
      </c>
    </row>
    <row r="16" spans="1:12" s="80" customFormat="1" ht="15.75">
      <c r="A16" s="2">
        <v>13</v>
      </c>
      <c r="B16" s="91" t="s">
        <v>23</v>
      </c>
      <c r="C16" s="26">
        <v>17</v>
      </c>
      <c r="D16" s="15">
        <v>18</v>
      </c>
      <c r="E16" s="15">
        <v>19</v>
      </c>
      <c r="F16" s="15">
        <v>19</v>
      </c>
      <c r="G16" s="15">
        <v>21</v>
      </c>
      <c r="H16" s="15">
        <v>20</v>
      </c>
      <c r="I16" s="119" t="s">
        <v>17</v>
      </c>
      <c r="J16" s="15">
        <v>21</v>
      </c>
      <c r="K16" s="15">
        <v>23</v>
      </c>
      <c r="L16" s="31">
        <f t="shared" si="0"/>
        <v>19.75</v>
      </c>
    </row>
    <row r="17" spans="1:12" s="83" customFormat="1" ht="15.75">
      <c r="A17" s="2">
        <v>14</v>
      </c>
      <c r="B17" s="91" t="s">
        <v>35</v>
      </c>
      <c r="C17" s="53">
        <v>9</v>
      </c>
      <c r="D17" s="51">
        <v>7</v>
      </c>
      <c r="E17" s="51">
        <v>6</v>
      </c>
      <c r="F17" s="51">
        <v>8</v>
      </c>
      <c r="G17" s="51">
        <v>7</v>
      </c>
      <c r="H17" s="51">
        <v>10</v>
      </c>
      <c r="I17" s="120">
        <v>10</v>
      </c>
      <c r="J17" s="15">
        <v>17</v>
      </c>
      <c r="K17" s="15">
        <v>15</v>
      </c>
      <c r="L17" s="101">
        <f t="shared" si="0"/>
        <v>9.88888888888889</v>
      </c>
    </row>
    <row r="18" spans="1:12" s="80" customFormat="1" ht="15.75">
      <c r="A18" s="2">
        <v>15</v>
      </c>
      <c r="B18" s="91" t="s">
        <v>36</v>
      </c>
      <c r="C18" s="26">
        <v>18</v>
      </c>
      <c r="D18" s="15">
        <v>11</v>
      </c>
      <c r="E18" s="15">
        <v>14</v>
      </c>
      <c r="F18" s="15">
        <v>14</v>
      </c>
      <c r="G18" s="15">
        <v>13</v>
      </c>
      <c r="H18" s="15">
        <v>13</v>
      </c>
      <c r="I18" s="119">
        <v>15</v>
      </c>
      <c r="J18" s="15">
        <v>17</v>
      </c>
      <c r="K18" s="15">
        <v>12</v>
      </c>
      <c r="L18" s="31">
        <f t="shared" si="0"/>
        <v>14.11111111111111</v>
      </c>
    </row>
    <row r="19" spans="1:12" s="80" customFormat="1" ht="16.5" thickBot="1">
      <c r="A19" s="161" t="s">
        <v>11</v>
      </c>
      <c r="B19" s="161"/>
      <c r="C19" s="92">
        <f>AVERAGE(C4,C5,C6,C7,C8,C9,C10,C11,C12,C13,C14,C15,C16,C17,C18)</f>
        <v>13.8</v>
      </c>
      <c r="D19" s="92">
        <f>AVERAGE(D4,D5,D6,D7,D8,D9,D10,D11,D12,D13,D14,D15,D16,D17,D18)</f>
        <v>12.5</v>
      </c>
      <c r="E19" s="92">
        <f>AVERAGE(E4,E5,E6,E7,E8,E9,E10,E11,E12,E13,E14,E15,E16,E17,E18)</f>
        <v>14.714285714285714</v>
      </c>
      <c r="F19" s="92">
        <f>AVERAGE(F4,F5,F6,F7,F8,F9,F10,F11,F12,F13,F14,F15,F16,F17,F18)</f>
        <v>14.785714285714286</v>
      </c>
      <c r="G19" s="126">
        <f>AVERAGE(G4,G5,G6,G7,G8,G9,G10,G11,G12,G13,G14,G15,G16,G17,G18)</f>
        <v>15.2</v>
      </c>
      <c r="H19" s="93">
        <f>AVERAGE(H4:H18)</f>
        <v>15.428571428571429</v>
      </c>
      <c r="I19" s="118">
        <f>AVERAGE(I4:I18)</f>
        <v>15.076923076923077</v>
      </c>
      <c r="J19" s="118">
        <f>AVERAGE(J4:J18)</f>
        <v>16.142857142857142</v>
      </c>
      <c r="K19" s="94">
        <f>AVERAGE(K4:K18)</f>
        <v>16.6</v>
      </c>
      <c r="L19" s="92">
        <f>AVERAGE(L4,L5,L6,L7,L8,L9,L10,L11,L12,L13,L14,L15,L16,L17,L18)</f>
        <v>14.987698412698414</v>
      </c>
    </row>
    <row r="25" ht="15">
      <c r="H25" s="95"/>
    </row>
  </sheetData>
  <sheetProtection/>
  <mergeCells count="5">
    <mergeCell ref="A19:B19"/>
    <mergeCell ref="C1:O1"/>
    <mergeCell ref="A2:A3"/>
    <mergeCell ref="B2:B3"/>
    <mergeCell ref="L2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zoomScale="85" zoomScaleNormal="85" zoomScalePageLayoutView="0" workbookViewId="0" topLeftCell="A1">
      <selection activeCell="O11" sqref="O11"/>
    </sheetView>
  </sheetViews>
  <sheetFormatPr defaultColWidth="9.00390625" defaultRowHeight="12.75"/>
  <cols>
    <col min="1" max="1" width="5.125" style="4" customWidth="1"/>
    <col min="2" max="2" width="29.125" style="4" customWidth="1"/>
    <col min="3" max="12" width="8.75390625" style="4" customWidth="1"/>
    <col min="13" max="16384" width="9.125" style="4" customWidth="1"/>
  </cols>
  <sheetData>
    <row r="1" spans="1:12" ht="15.75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15.75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89"/>
    </row>
    <row r="3" spans="1:41" s="35" customFormat="1" ht="15.75">
      <c r="A3" s="163" t="s">
        <v>13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90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s="35" customFormat="1" ht="16.5" customHeight="1">
      <c r="A4" s="150" t="s">
        <v>2</v>
      </c>
      <c r="B4" s="150" t="s">
        <v>9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35">
        <v>6</v>
      </c>
      <c r="I4" s="26">
        <v>7</v>
      </c>
      <c r="J4" s="26">
        <v>8</v>
      </c>
      <c r="K4" s="35">
        <v>9</v>
      </c>
      <c r="L4" s="157" t="s">
        <v>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s="35" customFormat="1" ht="16.5" customHeight="1">
      <c r="A5" s="150"/>
      <c r="B5" s="150"/>
      <c r="C5" s="132">
        <v>41183</v>
      </c>
      <c r="D5" s="132">
        <v>41190</v>
      </c>
      <c r="E5" s="132">
        <v>41204</v>
      </c>
      <c r="F5" s="132">
        <v>41211</v>
      </c>
      <c r="G5" s="132">
        <v>41232</v>
      </c>
      <c r="H5" s="132">
        <v>41239</v>
      </c>
      <c r="I5" s="132">
        <v>41246</v>
      </c>
      <c r="J5" s="132">
        <v>41253</v>
      </c>
      <c r="K5" s="132">
        <v>41267</v>
      </c>
      <c r="L5" s="15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35" customFormat="1" ht="27" customHeight="1">
      <c r="A6" s="26">
        <v>1</v>
      </c>
      <c r="B6" s="73" t="s">
        <v>24</v>
      </c>
      <c r="C6" s="108">
        <v>62</v>
      </c>
      <c r="D6" s="15" t="s">
        <v>17</v>
      </c>
      <c r="E6" s="45">
        <v>74</v>
      </c>
      <c r="F6" s="45">
        <v>72</v>
      </c>
      <c r="G6" s="15">
        <v>72</v>
      </c>
      <c r="H6" s="45" t="s">
        <v>17</v>
      </c>
      <c r="I6" s="45">
        <v>67</v>
      </c>
      <c r="J6" s="45">
        <v>87</v>
      </c>
      <c r="K6" s="41">
        <v>71</v>
      </c>
      <c r="L6" s="101">
        <f>AVERAGE(C6,D6,E6,F6,G6,H6,I6,J6,K6)</f>
        <v>72.14285714285714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s="35" customFormat="1" ht="27" customHeight="1">
      <c r="A7" s="26">
        <v>2</v>
      </c>
      <c r="B7" s="73" t="s">
        <v>37</v>
      </c>
      <c r="C7" s="45">
        <v>82</v>
      </c>
      <c r="D7" s="15">
        <v>80</v>
      </c>
      <c r="E7" s="45">
        <v>95</v>
      </c>
      <c r="F7" s="45">
        <v>95</v>
      </c>
      <c r="G7" s="15">
        <v>101</v>
      </c>
      <c r="H7" s="45">
        <v>102</v>
      </c>
      <c r="I7" s="45">
        <v>94</v>
      </c>
      <c r="J7" s="45">
        <v>94</v>
      </c>
      <c r="K7" s="41">
        <v>101</v>
      </c>
      <c r="L7" s="31">
        <f>AVERAGE(E7,F7,E7,F7,G7,H7,I7,J7,K7)</f>
        <v>96.88888888888889</v>
      </c>
      <c r="M7" s="10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s="35" customFormat="1" ht="27" customHeight="1">
      <c r="A8" s="26">
        <v>3</v>
      </c>
      <c r="B8" s="73" t="s">
        <v>25</v>
      </c>
      <c r="C8" s="45">
        <v>98</v>
      </c>
      <c r="D8" s="15">
        <v>88</v>
      </c>
      <c r="E8" s="45">
        <v>91</v>
      </c>
      <c r="F8" s="45">
        <v>100</v>
      </c>
      <c r="G8" s="15">
        <v>84</v>
      </c>
      <c r="H8" s="45">
        <v>96</v>
      </c>
      <c r="I8" s="45">
        <v>96</v>
      </c>
      <c r="J8" s="45">
        <v>91</v>
      </c>
      <c r="K8" s="41">
        <v>93</v>
      </c>
      <c r="L8" s="31">
        <f>AVERAGE(F8,E8,D8,F8,G8,H8,I8,J8,K8)</f>
        <v>93.22222222222223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s="35" customFormat="1" ht="27" customHeight="1">
      <c r="A9" s="26">
        <v>4</v>
      </c>
      <c r="B9" s="73" t="s">
        <v>26</v>
      </c>
      <c r="C9" s="108">
        <v>58</v>
      </c>
      <c r="D9" s="15" t="s">
        <v>17</v>
      </c>
      <c r="E9" s="45">
        <v>80</v>
      </c>
      <c r="F9" s="45">
        <v>74</v>
      </c>
      <c r="G9" s="15">
        <v>87</v>
      </c>
      <c r="H9" s="45">
        <v>93</v>
      </c>
      <c r="I9" s="45">
        <v>95</v>
      </c>
      <c r="J9" s="45">
        <v>97</v>
      </c>
      <c r="K9" s="41">
        <v>102</v>
      </c>
      <c r="L9" s="31">
        <f>AVERAGE(F9,E9,D9,F9,G9,H9,I9,J9,K9)</f>
        <v>87.75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s="35" customFormat="1" ht="27" customHeight="1">
      <c r="A10" s="26">
        <v>5</v>
      </c>
      <c r="B10" s="73" t="s">
        <v>27</v>
      </c>
      <c r="C10" s="45">
        <v>78</v>
      </c>
      <c r="D10" s="51">
        <v>55</v>
      </c>
      <c r="E10" s="45">
        <v>66</v>
      </c>
      <c r="F10" s="108">
        <v>62</v>
      </c>
      <c r="G10" s="15">
        <v>84</v>
      </c>
      <c r="H10" s="45">
        <v>69</v>
      </c>
      <c r="I10" s="45" t="s">
        <v>17</v>
      </c>
      <c r="J10" s="45">
        <v>87</v>
      </c>
      <c r="K10" s="41">
        <v>87</v>
      </c>
      <c r="L10" s="101">
        <f aca="true" t="shared" si="0" ref="L10:L20">AVERAGE(C10,D10,E10,F10,G10,H10,I10,J10,K10)</f>
        <v>73.5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35" customFormat="1" ht="27" customHeight="1">
      <c r="A11" s="26">
        <v>6</v>
      </c>
      <c r="B11" s="73" t="s">
        <v>28</v>
      </c>
      <c r="C11" s="108">
        <v>63</v>
      </c>
      <c r="D11" s="15">
        <v>89</v>
      </c>
      <c r="E11" s="45">
        <v>59</v>
      </c>
      <c r="F11" s="45">
        <v>80</v>
      </c>
      <c r="G11" s="15">
        <v>84</v>
      </c>
      <c r="H11" s="45">
        <v>88</v>
      </c>
      <c r="I11" s="45">
        <v>98</v>
      </c>
      <c r="J11" s="45" t="s">
        <v>17</v>
      </c>
      <c r="K11" s="41">
        <v>102</v>
      </c>
      <c r="L11" s="31">
        <f t="shared" si="0"/>
        <v>82.875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s="35" customFormat="1" ht="27" customHeight="1">
      <c r="A12" s="26">
        <v>7</v>
      </c>
      <c r="B12" s="73" t="s">
        <v>29</v>
      </c>
      <c r="C12" s="45">
        <v>75</v>
      </c>
      <c r="D12" s="15" t="s">
        <v>51</v>
      </c>
      <c r="E12" s="45" t="s">
        <v>51</v>
      </c>
      <c r="F12" s="45" t="s">
        <v>51</v>
      </c>
      <c r="G12" s="51">
        <v>68</v>
      </c>
      <c r="H12" s="45">
        <v>83</v>
      </c>
      <c r="I12" s="45">
        <v>78</v>
      </c>
      <c r="J12" s="45">
        <v>75</v>
      </c>
      <c r="K12" s="41">
        <v>78</v>
      </c>
      <c r="L12" s="101">
        <f t="shared" si="0"/>
        <v>76.16666666666667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s="35" customFormat="1" ht="27" customHeight="1">
      <c r="A13" s="26">
        <v>8</v>
      </c>
      <c r="B13" s="73" t="s">
        <v>30</v>
      </c>
      <c r="C13" s="108">
        <v>60</v>
      </c>
      <c r="D13" s="51">
        <v>67</v>
      </c>
      <c r="E13" s="108">
        <v>63</v>
      </c>
      <c r="F13" s="45">
        <v>79</v>
      </c>
      <c r="G13" s="15">
        <v>89</v>
      </c>
      <c r="H13" s="45">
        <v>77</v>
      </c>
      <c r="I13" s="45">
        <v>81</v>
      </c>
      <c r="J13" s="45">
        <v>84</v>
      </c>
      <c r="K13" s="41">
        <v>94</v>
      </c>
      <c r="L13" s="101">
        <f t="shared" si="0"/>
        <v>77.11111111111111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s="35" customFormat="1" ht="27" customHeight="1">
      <c r="A14" s="26">
        <v>9</v>
      </c>
      <c r="B14" s="73" t="s">
        <v>31</v>
      </c>
      <c r="C14" s="45">
        <v>80</v>
      </c>
      <c r="D14" s="15">
        <v>91</v>
      </c>
      <c r="E14" s="45">
        <v>84</v>
      </c>
      <c r="F14" s="45">
        <v>89</v>
      </c>
      <c r="G14" s="15">
        <v>82</v>
      </c>
      <c r="H14" s="45">
        <v>87</v>
      </c>
      <c r="I14" s="45">
        <v>103</v>
      </c>
      <c r="J14" s="45">
        <v>90</v>
      </c>
      <c r="K14" s="41">
        <v>88</v>
      </c>
      <c r="L14" s="31">
        <f t="shared" si="0"/>
        <v>88.22222222222223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s="35" customFormat="1" ht="27" customHeight="1">
      <c r="A15" s="26">
        <v>10</v>
      </c>
      <c r="B15" s="73" t="s">
        <v>32</v>
      </c>
      <c r="C15" s="108">
        <v>65</v>
      </c>
      <c r="D15" s="51">
        <v>63</v>
      </c>
      <c r="E15" s="45">
        <v>80</v>
      </c>
      <c r="F15" s="45">
        <v>75</v>
      </c>
      <c r="G15" s="15">
        <v>85</v>
      </c>
      <c r="H15" s="45">
        <v>93</v>
      </c>
      <c r="I15" s="45">
        <v>96</v>
      </c>
      <c r="J15" s="45">
        <v>94</v>
      </c>
      <c r="K15" s="41">
        <v>96</v>
      </c>
      <c r="L15" s="31">
        <f t="shared" si="0"/>
        <v>83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s="35" customFormat="1" ht="27" customHeight="1">
      <c r="A16" s="26">
        <v>11</v>
      </c>
      <c r="B16" s="73" t="s">
        <v>33</v>
      </c>
      <c r="C16" s="45">
        <v>58</v>
      </c>
      <c r="D16" s="15">
        <v>71</v>
      </c>
      <c r="E16" s="45">
        <v>71</v>
      </c>
      <c r="F16" s="45">
        <v>77</v>
      </c>
      <c r="G16" s="15">
        <v>83</v>
      </c>
      <c r="H16" s="45">
        <v>82</v>
      </c>
      <c r="I16" s="45">
        <v>85</v>
      </c>
      <c r="J16" s="45">
        <v>75</v>
      </c>
      <c r="K16" s="41">
        <v>79</v>
      </c>
      <c r="L16" s="101">
        <f t="shared" si="0"/>
        <v>75.66666666666667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s="35" customFormat="1" ht="27" customHeight="1">
      <c r="A17" s="26">
        <v>12</v>
      </c>
      <c r="B17" s="73" t="s">
        <v>34</v>
      </c>
      <c r="C17" s="108">
        <v>60</v>
      </c>
      <c r="D17" s="51">
        <v>63</v>
      </c>
      <c r="E17" s="108">
        <v>61</v>
      </c>
      <c r="F17" s="45">
        <v>72</v>
      </c>
      <c r="G17" s="15">
        <v>77</v>
      </c>
      <c r="H17" s="45">
        <v>78</v>
      </c>
      <c r="I17" s="45">
        <v>72</v>
      </c>
      <c r="J17" s="45">
        <v>74</v>
      </c>
      <c r="K17" s="41">
        <v>85</v>
      </c>
      <c r="L17" s="101">
        <f t="shared" si="0"/>
        <v>71.33333333333333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s="35" customFormat="1" ht="27" customHeight="1">
      <c r="A18" s="26">
        <v>13</v>
      </c>
      <c r="B18" s="73" t="s">
        <v>23</v>
      </c>
      <c r="C18" s="45">
        <v>85</v>
      </c>
      <c r="D18" s="15">
        <v>87</v>
      </c>
      <c r="E18" s="45">
        <v>98</v>
      </c>
      <c r="F18" s="45">
        <v>105</v>
      </c>
      <c r="G18" s="15">
        <v>106</v>
      </c>
      <c r="H18" s="45">
        <v>100</v>
      </c>
      <c r="I18" s="45" t="s">
        <v>17</v>
      </c>
      <c r="J18" s="45">
        <v>104</v>
      </c>
      <c r="K18" s="41">
        <v>92</v>
      </c>
      <c r="L18" s="31">
        <f t="shared" si="0"/>
        <v>97.125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1" s="35" customFormat="1" ht="27" customHeight="1">
      <c r="A19" s="26">
        <v>14</v>
      </c>
      <c r="B19" s="73" t="s">
        <v>35</v>
      </c>
      <c r="C19" s="108">
        <v>61</v>
      </c>
      <c r="D19" s="51">
        <v>67</v>
      </c>
      <c r="E19" s="108">
        <v>56</v>
      </c>
      <c r="F19" s="45">
        <v>73</v>
      </c>
      <c r="G19" s="15">
        <v>70</v>
      </c>
      <c r="H19" s="45">
        <v>63</v>
      </c>
      <c r="I19" s="45">
        <v>77</v>
      </c>
      <c r="J19" s="45">
        <v>100</v>
      </c>
      <c r="K19" s="41">
        <v>77</v>
      </c>
      <c r="L19" s="101">
        <f t="shared" si="0"/>
        <v>71.55555555555556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s="35" customFormat="1" ht="27" customHeight="1">
      <c r="A20" s="26">
        <v>15</v>
      </c>
      <c r="B20" s="73" t="s">
        <v>36</v>
      </c>
      <c r="C20" s="45">
        <v>79</v>
      </c>
      <c r="D20" s="15">
        <v>71</v>
      </c>
      <c r="E20" s="45">
        <v>78</v>
      </c>
      <c r="F20" s="45">
        <v>82</v>
      </c>
      <c r="G20" s="15">
        <v>78</v>
      </c>
      <c r="H20" s="45">
        <v>85</v>
      </c>
      <c r="I20" s="45">
        <v>75</v>
      </c>
      <c r="J20" s="45">
        <v>93</v>
      </c>
      <c r="K20" s="41">
        <v>89</v>
      </c>
      <c r="L20" s="31">
        <f t="shared" si="0"/>
        <v>81.11111111111111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s="35" customFormat="1" ht="16.5" thickBot="1">
      <c r="A21" s="159" t="s">
        <v>11</v>
      </c>
      <c r="B21" s="159"/>
      <c r="C21" s="93">
        <f>AVERAGE(C6,C7,C8,C9,C10,C11,C12,C13,C14,C15,C16,C17,C18,C19,C20)</f>
        <v>70.93333333333334</v>
      </c>
      <c r="D21" s="92">
        <f>AVERAGE(D6,D7,D8,D9,D10,D11,D12,D13,D14,D15,D16,D17,D18,D19,D20)</f>
        <v>74.33333333333333</v>
      </c>
      <c r="E21" s="92">
        <f>AVERAGE(E6,E7,E8,E9,E10,E11,E12,E13,E14,E15,E16,E17,E18,E19,E20)</f>
        <v>75.42857142857143</v>
      </c>
      <c r="F21" s="92">
        <f>AVERAGE(F6,F7,F8,F9,F10,F11,F12,F14,F13,F16,F15,F17,F18,F19,F20)</f>
        <v>81.07142857142857</v>
      </c>
      <c r="G21" s="31">
        <f>AVERAGE(G6,G7,G8,G9,G10,G11,G12,G14,G13,G15,G16,G17,G18,G19,G20)</f>
        <v>83.33333333333333</v>
      </c>
      <c r="H21" s="92">
        <f>AVERAGE(H6:H12,H14:H20)</f>
        <v>86.07692307692308</v>
      </c>
      <c r="I21" s="92">
        <f>AVERAGE(I6:I12,I14:I20)</f>
        <v>86.33333333333333</v>
      </c>
      <c r="J21" s="92">
        <f>AVERAGE(J6:J12,J14:J20)</f>
        <v>89.3076923076923</v>
      </c>
      <c r="K21" s="92">
        <f>AVERAGE(K6:K12,K14:K20)</f>
        <v>88.57142857142857</v>
      </c>
      <c r="L21" s="127">
        <f>AVERAGE(L6,L7,L8,L9,L10,L11,L12,L13,L14,L15,L16,L17,L18,L19,L20)</f>
        <v>81.844708994709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1" s="35" customFormat="1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s="35" customFormat="1" ht="18">
      <c r="A23" s="36"/>
      <c r="B23" s="36"/>
      <c r="C23" s="70"/>
      <c r="D23" s="70"/>
      <c r="E23" s="70"/>
      <c r="F23" s="7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s="35" customFormat="1" ht="18">
      <c r="A24" s="36"/>
      <c r="B24" s="36"/>
      <c r="C24" s="70"/>
      <c r="D24" s="70"/>
      <c r="E24" s="70"/>
      <c r="F24" s="70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s="35" customFormat="1" ht="18">
      <c r="A25" s="36"/>
      <c r="B25" s="36"/>
      <c r="C25" s="70"/>
      <c r="D25" s="70"/>
      <c r="E25" s="70"/>
      <c r="F25" s="7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s="35" customFormat="1" ht="18">
      <c r="A26" s="36"/>
      <c r="B26" s="36"/>
      <c r="C26" s="70"/>
      <c r="D26" s="70"/>
      <c r="E26" s="70"/>
      <c r="F26" s="70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s="35" customFormat="1" ht="18">
      <c r="A27" s="36"/>
      <c r="B27" s="36"/>
      <c r="C27" s="70"/>
      <c r="D27" s="70"/>
      <c r="E27" s="70"/>
      <c r="F27" s="70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35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35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s="35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s="35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s="35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s="35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s="35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s="35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s="35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s="35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s="35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s="35" customFormat="1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s="35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s="35" customFormat="1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s="35" customFormat="1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s="35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s="35" customFormat="1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s="35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s="35" customFormat="1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s="35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s="35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s="35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s="35" customFormat="1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s="35" customFormat="1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s="35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5" customFormat="1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5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5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5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5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5" customFormat="1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s="35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s="35" customFormat="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s="35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s="35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s="35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s="35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</row>
    <row r="65" spans="1:41" s="35" customFormat="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s="35" customFormat="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spans="1:41" s="35" customFormat="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s="35" customFormat="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</row>
    <row r="69" spans="1:41" s="35" customFormat="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s="35" customFormat="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s="35" customFormat="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35" customFormat="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s="35" customFormat="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s="35" customFormat="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s="35" customFormat="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s="35" customFormat="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</row>
    <row r="77" spans="1:41" s="35" customFormat="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s="35" customFormat="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</row>
    <row r="79" spans="1:41" s="35" customFormat="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1:41" s="35" customFormat="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</row>
    <row r="81" spans="1:41" s="35" customFormat="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</row>
    <row r="82" spans="1:41" s="35" customFormat="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</row>
    <row r="83" spans="1:41" s="35" customFormat="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</row>
    <row r="84" spans="1:41" s="35" customFormat="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</row>
    <row r="85" spans="1:41" s="35" customFormat="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  <row r="86" spans="1:41" s="35" customFormat="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</row>
    <row r="87" spans="1:41" s="35" customFormat="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</row>
    <row r="88" spans="1:41" s="35" customFormat="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41" s="35" customFormat="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97"/>
      <c r="AG89" s="37"/>
      <c r="AH89" s="37"/>
      <c r="AI89" s="37"/>
      <c r="AJ89" s="37"/>
      <c r="AK89" s="37"/>
      <c r="AL89" s="37"/>
      <c r="AM89" s="37"/>
      <c r="AN89" s="37"/>
      <c r="AO89" s="37"/>
    </row>
    <row r="90" spans="1:32" s="35" customFormat="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98"/>
    </row>
    <row r="91" spans="1:32" s="35" customFormat="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98"/>
    </row>
    <row r="92" spans="1:32" s="35" customFormat="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98"/>
    </row>
    <row r="93" spans="1:32" s="35" customFormat="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98"/>
    </row>
    <row r="94" spans="1:32" s="35" customFormat="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98"/>
    </row>
    <row r="95" spans="1:32" s="35" customFormat="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98"/>
    </row>
    <row r="96" spans="1:32" s="35" customFormat="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98"/>
    </row>
    <row r="97" spans="1:3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31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31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1:31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1:31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1:31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1:31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1:31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1:31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1:31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1:31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1:31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1:31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1:31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1:31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1:31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1:31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1:31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1:31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1:31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1:31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1:31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1:31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1:31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1:31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1:31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1:31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1:31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1:31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1:31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1:31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1:31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1:31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1:31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1:31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1:31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1:31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sheetProtection/>
  <mergeCells count="7">
    <mergeCell ref="A4:A5"/>
    <mergeCell ref="B4:B5"/>
    <mergeCell ref="A21:B21"/>
    <mergeCell ref="A1:L1"/>
    <mergeCell ref="A2:L2"/>
    <mergeCell ref="A3:L3"/>
    <mergeCell ref="L4:L5"/>
  </mergeCells>
  <printOptions/>
  <pageMargins left="0.75" right="0.75" top="0.24" bottom="0.24" header="0.17" footer="0.16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6">
      <selection activeCell="F19" sqref="F19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9" width="12.75390625" style="0" customWidth="1"/>
    <col min="10" max="10" width="9.125" style="0" hidden="1" customWidth="1"/>
    <col min="11" max="11" width="0.12890625" style="0" hidden="1" customWidth="1"/>
  </cols>
  <sheetData>
    <row r="1" spans="1:9" ht="15.75">
      <c r="A1" s="163" t="s">
        <v>41</v>
      </c>
      <c r="B1" s="163"/>
      <c r="C1" s="163"/>
      <c r="D1" s="163"/>
      <c r="E1" s="163"/>
      <c r="F1" s="163"/>
      <c r="G1" s="163"/>
      <c r="H1" s="163"/>
      <c r="I1" s="163"/>
    </row>
    <row r="2" spans="1:9" ht="15.75">
      <c r="A2" s="165">
        <v>41183</v>
      </c>
      <c r="B2" s="163"/>
      <c r="C2" s="163"/>
      <c r="D2" s="163"/>
      <c r="E2" s="163"/>
      <c r="F2" s="163"/>
      <c r="G2" s="163"/>
      <c r="H2" s="163"/>
      <c r="I2" s="163"/>
    </row>
    <row r="3" spans="1:9" ht="15.75">
      <c r="A3" s="166" t="s">
        <v>42</v>
      </c>
      <c r="B3" s="166"/>
      <c r="C3" s="166"/>
      <c r="D3" s="166"/>
      <c r="E3" s="166"/>
      <c r="F3" s="166"/>
      <c r="G3" s="166"/>
      <c r="H3" s="166"/>
      <c r="I3" s="166"/>
    </row>
    <row r="4" spans="1:9" ht="15.75">
      <c r="A4" s="166" t="s">
        <v>13</v>
      </c>
      <c r="B4" s="166"/>
      <c r="C4" s="166"/>
      <c r="D4" s="166"/>
      <c r="E4" s="166"/>
      <c r="F4" s="166"/>
      <c r="G4" s="166"/>
      <c r="H4" s="166"/>
      <c r="I4" s="166"/>
    </row>
    <row r="5" spans="1:10" ht="19.5" customHeight="1">
      <c r="A5" s="164" t="s">
        <v>2</v>
      </c>
      <c r="B5" s="164" t="s">
        <v>9</v>
      </c>
      <c r="C5" s="2">
        <v>1</v>
      </c>
      <c r="D5" s="2">
        <v>2</v>
      </c>
      <c r="E5" s="2">
        <v>3</v>
      </c>
      <c r="F5" s="2">
        <v>4</v>
      </c>
      <c r="G5" s="164">
        <v>5</v>
      </c>
      <c r="H5" s="164"/>
      <c r="I5" s="2">
        <v>6</v>
      </c>
      <c r="J5" s="16"/>
    </row>
    <row r="6" spans="1:10" ht="19.5" customHeight="1">
      <c r="A6" s="164"/>
      <c r="B6" s="164"/>
      <c r="C6" s="5" t="s">
        <v>18</v>
      </c>
      <c r="D6" s="6" t="s">
        <v>19</v>
      </c>
      <c r="E6" s="6" t="s">
        <v>20</v>
      </c>
      <c r="F6" s="6" t="s">
        <v>21</v>
      </c>
      <c r="G6" s="167" t="s">
        <v>14</v>
      </c>
      <c r="H6" s="167"/>
      <c r="I6" s="6" t="s">
        <v>15</v>
      </c>
      <c r="J6" s="16"/>
    </row>
    <row r="7" spans="1:12" ht="24.75" customHeight="1">
      <c r="A7" s="2">
        <v>1</v>
      </c>
      <c r="B7" s="73" t="s">
        <v>24</v>
      </c>
      <c r="C7" s="15">
        <v>17</v>
      </c>
      <c r="D7" s="26">
        <v>15</v>
      </c>
      <c r="E7" s="51">
        <v>10</v>
      </c>
      <c r="F7" s="26">
        <v>12</v>
      </c>
      <c r="G7" s="26" t="s">
        <v>39</v>
      </c>
      <c r="H7" s="88">
        <v>8</v>
      </c>
      <c r="I7" s="88">
        <f>SUM(C7:H7)</f>
        <v>62</v>
      </c>
      <c r="J7" s="16"/>
      <c r="L7" s="17"/>
    </row>
    <row r="8" spans="1:12" ht="24.75" customHeight="1">
      <c r="A8" s="2">
        <v>2</v>
      </c>
      <c r="B8" s="73" t="s">
        <v>37</v>
      </c>
      <c r="C8" s="15">
        <v>24</v>
      </c>
      <c r="D8" s="26">
        <v>19</v>
      </c>
      <c r="E8" s="15">
        <v>12</v>
      </c>
      <c r="F8" s="53">
        <v>9</v>
      </c>
      <c r="G8" s="26" t="s">
        <v>38</v>
      </c>
      <c r="H8" s="26">
        <v>18</v>
      </c>
      <c r="I8" s="26">
        <f aca="true" t="shared" si="0" ref="I8:I21">SUM(C8:H8)</f>
        <v>82</v>
      </c>
      <c r="J8" s="16"/>
      <c r="L8" s="17"/>
    </row>
    <row r="9" spans="1:12" ht="24.75" customHeight="1">
      <c r="A9" s="2">
        <v>3</v>
      </c>
      <c r="B9" s="73" t="s">
        <v>25</v>
      </c>
      <c r="C9" s="15">
        <v>25</v>
      </c>
      <c r="D9" s="26">
        <v>21</v>
      </c>
      <c r="E9" s="15">
        <v>21</v>
      </c>
      <c r="F9" s="26">
        <v>10</v>
      </c>
      <c r="G9" s="26" t="s">
        <v>39</v>
      </c>
      <c r="H9" s="26">
        <v>21</v>
      </c>
      <c r="I9" s="26">
        <f t="shared" si="0"/>
        <v>98</v>
      </c>
      <c r="J9" s="16"/>
      <c r="L9" s="17"/>
    </row>
    <row r="10" spans="1:12" ht="24.75" customHeight="1">
      <c r="A10" s="2">
        <v>4</v>
      </c>
      <c r="B10" s="73" t="s">
        <v>26</v>
      </c>
      <c r="C10" s="15">
        <v>17</v>
      </c>
      <c r="D10" s="53">
        <v>9</v>
      </c>
      <c r="E10" s="15">
        <v>12</v>
      </c>
      <c r="F10" s="53">
        <v>8</v>
      </c>
      <c r="G10" s="26" t="s">
        <v>38</v>
      </c>
      <c r="H10" s="26">
        <v>12</v>
      </c>
      <c r="I10" s="88">
        <f t="shared" si="0"/>
        <v>58</v>
      </c>
      <c r="J10" s="16"/>
      <c r="L10" s="17"/>
    </row>
    <row r="11" spans="1:12" ht="24.75" customHeight="1">
      <c r="A11" s="2">
        <v>5</v>
      </c>
      <c r="B11" s="73" t="s">
        <v>27</v>
      </c>
      <c r="C11" s="15">
        <v>24</v>
      </c>
      <c r="D11" s="26">
        <v>16</v>
      </c>
      <c r="E11" s="15">
        <v>13</v>
      </c>
      <c r="F11" s="53">
        <v>8</v>
      </c>
      <c r="G11" s="26" t="s">
        <v>38</v>
      </c>
      <c r="H11" s="26">
        <v>17</v>
      </c>
      <c r="I11" s="26">
        <f t="shared" si="0"/>
        <v>78</v>
      </c>
      <c r="J11" s="16"/>
      <c r="L11" s="17"/>
    </row>
    <row r="12" spans="1:12" ht="24.75" customHeight="1">
      <c r="A12" s="2">
        <v>6</v>
      </c>
      <c r="B12" s="73" t="s">
        <v>28</v>
      </c>
      <c r="C12" s="15">
        <v>17</v>
      </c>
      <c r="D12" s="26">
        <v>12</v>
      </c>
      <c r="E12" s="15">
        <v>12</v>
      </c>
      <c r="F12" s="53">
        <v>5</v>
      </c>
      <c r="G12" s="26" t="s">
        <v>38</v>
      </c>
      <c r="H12" s="26">
        <v>17</v>
      </c>
      <c r="I12" s="88">
        <f t="shared" si="0"/>
        <v>63</v>
      </c>
      <c r="J12" s="16"/>
      <c r="L12" s="17"/>
    </row>
    <row r="13" spans="1:12" ht="24.75" customHeight="1">
      <c r="A13" s="2">
        <v>7</v>
      </c>
      <c r="B13" s="99" t="s">
        <v>29</v>
      </c>
      <c r="C13" s="15">
        <v>22</v>
      </c>
      <c r="D13" s="26">
        <v>21</v>
      </c>
      <c r="E13" s="51">
        <v>8</v>
      </c>
      <c r="F13" s="26">
        <v>11</v>
      </c>
      <c r="G13" s="26" t="s">
        <v>53</v>
      </c>
      <c r="H13" s="26">
        <v>13</v>
      </c>
      <c r="I13" s="26">
        <f t="shared" si="0"/>
        <v>75</v>
      </c>
      <c r="J13" s="16"/>
      <c r="L13" s="17"/>
    </row>
    <row r="14" spans="1:12" ht="24.75" customHeight="1">
      <c r="A14" s="2">
        <v>8</v>
      </c>
      <c r="B14" s="73" t="s">
        <v>30</v>
      </c>
      <c r="C14" s="15">
        <v>19</v>
      </c>
      <c r="D14" s="26">
        <v>14</v>
      </c>
      <c r="E14" s="15">
        <v>11</v>
      </c>
      <c r="F14" s="53">
        <v>9</v>
      </c>
      <c r="G14" s="26" t="s">
        <v>16</v>
      </c>
      <c r="H14" s="88">
        <v>7</v>
      </c>
      <c r="I14" s="88">
        <f t="shared" si="0"/>
        <v>60</v>
      </c>
      <c r="J14" s="16"/>
      <c r="L14" s="17"/>
    </row>
    <row r="15" spans="1:12" ht="24.75" customHeight="1">
      <c r="A15" s="2">
        <v>9</v>
      </c>
      <c r="B15" s="73" t="s">
        <v>31</v>
      </c>
      <c r="C15" s="15">
        <v>21</v>
      </c>
      <c r="D15" s="26">
        <v>16</v>
      </c>
      <c r="E15" s="15">
        <v>13</v>
      </c>
      <c r="F15" s="26">
        <v>13</v>
      </c>
      <c r="G15" s="26" t="s">
        <v>38</v>
      </c>
      <c r="H15" s="26">
        <v>17</v>
      </c>
      <c r="I15" s="26">
        <f t="shared" si="0"/>
        <v>80</v>
      </c>
      <c r="J15" s="16"/>
      <c r="L15" s="17"/>
    </row>
    <row r="16" spans="1:12" ht="24.75" customHeight="1">
      <c r="A16" s="2">
        <v>10</v>
      </c>
      <c r="B16" s="73" t="s">
        <v>32</v>
      </c>
      <c r="C16" s="15">
        <v>21</v>
      </c>
      <c r="D16" s="26">
        <v>13</v>
      </c>
      <c r="E16" s="15">
        <v>13</v>
      </c>
      <c r="F16" s="53">
        <v>7</v>
      </c>
      <c r="G16" s="26" t="s">
        <v>38</v>
      </c>
      <c r="H16" s="26">
        <v>11</v>
      </c>
      <c r="I16" s="88">
        <f t="shared" si="0"/>
        <v>65</v>
      </c>
      <c r="J16" s="16"/>
      <c r="L16" s="17"/>
    </row>
    <row r="17" spans="1:12" ht="24.75" customHeight="1">
      <c r="A17" s="2">
        <v>11</v>
      </c>
      <c r="B17" s="73" t="s">
        <v>33</v>
      </c>
      <c r="C17" s="15">
        <v>19</v>
      </c>
      <c r="D17" s="26">
        <v>10</v>
      </c>
      <c r="E17" s="51">
        <v>8</v>
      </c>
      <c r="F17" s="53">
        <v>5</v>
      </c>
      <c r="G17" s="26" t="s">
        <v>16</v>
      </c>
      <c r="H17" s="26">
        <v>16</v>
      </c>
      <c r="I17" s="88">
        <f t="shared" si="0"/>
        <v>58</v>
      </c>
      <c r="J17" s="16"/>
      <c r="L17" s="17"/>
    </row>
    <row r="18" spans="1:12" ht="24.75" customHeight="1">
      <c r="A18" s="2">
        <v>12</v>
      </c>
      <c r="B18" s="73" t="s">
        <v>34</v>
      </c>
      <c r="C18" s="15">
        <v>19</v>
      </c>
      <c r="D18" s="26">
        <v>18</v>
      </c>
      <c r="E18" s="51">
        <v>9</v>
      </c>
      <c r="F18" s="53">
        <v>8</v>
      </c>
      <c r="G18" s="26" t="s">
        <v>16</v>
      </c>
      <c r="H18" s="88">
        <v>6</v>
      </c>
      <c r="I18" s="88">
        <f t="shared" si="0"/>
        <v>60</v>
      </c>
      <c r="J18" s="16"/>
      <c r="L18" s="17"/>
    </row>
    <row r="19" spans="1:12" ht="24.75" customHeight="1">
      <c r="A19" s="2">
        <v>13</v>
      </c>
      <c r="B19" s="73" t="s">
        <v>23</v>
      </c>
      <c r="C19" s="15">
        <v>19</v>
      </c>
      <c r="D19" s="26">
        <v>20</v>
      </c>
      <c r="E19" s="15">
        <v>14</v>
      </c>
      <c r="F19" s="26">
        <v>15</v>
      </c>
      <c r="G19" s="26" t="s">
        <v>39</v>
      </c>
      <c r="H19" s="26">
        <v>17</v>
      </c>
      <c r="I19" s="26">
        <f t="shared" si="0"/>
        <v>85</v>
      </c>
      <c r="J19" s="16"/>
      <c r="L19" s="17"/>
    </row>
    <row r="20" spans="1:12" ht="24.75" customHeight="1">
      <c r="A20" s="2">
        <v>14</v>
      </c>
      <c r="B20" s="73" t="s">
        <v>35</v>
      </c>
      <c r="C20" s="15">
        <v>12</v>
      </c>
      <c r="D20" s="26">
        <v>17</v>
      </c>
      <c r="E20" s="15">
        <v>10</v>
      </c>
      <c r="F20" s="26">
        <v>13</v>
      </c>
      <c r="G20" s="26" t="s">
        <v>16</v>
      </c>
      <c r="H20" s="88">
        <v>9</v>
      </c>
      <c r="I20" s="88">
        <f t="shared" si="0"/>
        <v>61</v>
      </c>
      <c r="J20" s="16"/>
      <c r="L20" s="17"/>
    </row>
    <row r="21" spans="1:12" ht="24.75" customHeight="1">
      <c r="A21" s="72">
        <v>15</v>
      </c>
      <c r="B21" s="75" t="s">
        <v>36</v>
      </c>
      <c r="C21" s="76">
        <v>21</v>
      </c>
      <c r="D21" s="77">
        <v>18</v>
      </c>
      <c r="E21" s="76">
        <v>14</v>
      </c>
      <c r="F21" s="78">
        <v>8</v>
      </c>
      <c r="G21" s="77" t="s">
        <v>40</v>
      </c>
      <c r="H21" s="77">
        <v>18</v>
      </c>
      <c r="I21" s="77">
        <f t="shared" si="0"/>
        <v>79</v>
      </c>
      <c r="J21" s="74"/>
      <c r="L21" s="17"/>
    </row>
    <row r="22" spans="1:27" s="22" customFormat="1" ht="27" customHeight="1">
      <c r="A22" s="164" t="s">
        <v>11</v>
      </c>
      <c r="B22" s="164"/>
      <c r="C22" s="31">
        <f>AVERAGE(C7:C16,C18:C21)</f>
        <v>19.857142857142858</v>
      </c>
      <c r="D22" s="31">
        <f>AVERAGE(D7:D16,D18:D21)</f>
        <v>16.357142857142858</v>
      </c>
      <c r="E22" s="31">
        <f>AVERAGE(E7:E16,E18:E21)</f>
        <v>12.285714285714286</v>
      </c>
      <c r="F22" s="31">
        <f>AVERAGE(F7:F16,F18:F21)</f>
        <v>9.714285714285714</v>
      </c>
      <c r="G22" s="31"/>
      <c r="H22" s="31">
        <f>AVERAGE(H7:H16,H18:H21)</f>
        <v>13.642857142857142</v>
      </c>
      <c r="I22" s="31">
        <f>AVERAGE(I7:I16,I18:I21)</f>
        <v>71.85714285714286</v>
      </c>
      <c r="J22" s="79"/>
      <c r="K22" s="87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="19" customFormat="1" ht="12" customHeight="1"/>
    <row r="24" s="19" customFormat="1" ht="12.75"/>
    <row r="25" s="19" customFormat="1" ht="12.75"/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  <row r="33" ht="12.75">
      <c r="L33" s="19"/>
    </row>
    <row r="34" ht="12.75">
      <c r="L34" s="19"/>
    </row>
    <row r="35" ht="12.75">
      <c r="L35" s="19"/>
    </row>
    <row r="36" ht="12.75">
      <c r="L36" s="19"/>
    </row>
    <row r="37" ht="12.75">
      <c r="L37" s="19"/>
    </row>
    <row r="38" ht="12.75">
      <c r="L38" s="19"/>
    </row>
    <row r="39" ht="12.75">
      <c r="L39" s="19"/>
    </row>
  </sheetData>
  <sheetProtection/>
  <mergeCells count="9">
    <mergeCell ref="A5:A6"/>
    <mergeCell ref="B5:B6"/>
    <mergeCell ref="A22:B22"/>
    <mergeCell ref="A1:I1"/>
    <mergeCell ref="A2:I2"/>
    <mergeCell ref="A3:I3"/>
    <mergeCell ref="A4:I4"/>
    <mergeCell ref="G5:H5"/>
    <mergeCell ref="G6:H6"/>
  </mergeCells>
  <printOptions/>
  <pageMargins left="0.75" right="0.75" top="0.21" bottom="0.2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9" width="12.75390625" style="0" customWidth="1"/>
    <col min="10" max="10" width="9.125" style="0" hidden="1" customWidth="1"/>
    <col min="11" max="11" width="0.12890625" style="0" hidden="1" customWidth="1"/>
  </cols>
  <sheetData>
    <row r="1" spans="1:9" ht="15.75">
      <c r="A1" s="148" t="s">
        <v>41</v>
      </c>
      <c r="B1" s="148"/>
      <c r="C1" s="148"/>
      <c r="D1" s="148"/>
      <c r="E1" s="148"/>
      <c r="F1" s="148"/>
      <c r="G1" s="148"/>
      <c r="H1" s="148"/>
      <c r="I1" s="148"/>
    </row>
    <row r="2" spans="1:9" ht="15.75">
      <c r="A2" s="172">
        <v>41190</v>
      </c>
      <c r="B2" s="148"/>
      <c r="C2" s="148"/>
      <c r="D2" s="148"/>
      <c r="E2" s="148"/>
      <c r="F2" s="148"/>
      <c r="G2" s="148"/>
      <c r="H2" s="148"/>
      <c r="I2" s="148"/>
    </row>
    <row r="3" spans="1:9" ht="15.75">
      <c r="A3" s="152" t="s">
        <v>5</v>
      </c>
      <c r="B3" s="152"/>
      <c r="C3" s="152"/>
      <c r="D3" s="152"/>
      <c r="E3" s="152"/>
      <c r="F3" s="152"/>
      <c r="G3" s="152"/>
      <c r="H3" s="152"/>
      <c r="I3" s="152"/>
    </row>
    <row r="4" spans="1:9" ht="16.5" thickBot="1">
      <c r="A4" s="152" t="s">
        <v>13</v>
      </c>
      <c r="B4" s="152"/>
      <c r="C4" s="152"/>
      <c r="D4" s="152"/>
      <c r="E4" s="152"/>
      <c r="F4" s="152"/>
      <c r="G4" s="152"/>
      <c r="H4" s="152"/>
      <c r="I4" s="152"/>
    </row>
    <row r="5" spans="1:10" ht="24.75" customHeight="1">
      <c r="A5" s="168" t="s">
        <v>2</v>
      </c>
      <c r="B5" s="170" t="s">
        <v>9</v>
      </c>
      <c r="C5" s="9">
        <v>1</v>
      </c>
      <c r="D5" s="9">
        <v>2</v>
      </c>
      <c r="E5" s="9">
        <v>3</v>
      </c>
      <c r="F5" s="9">
        <v>4</v>
      </c>
      <c r="G5" s="170">
        <v>5</v>
      </c>
      <c r="H5" s="170"/>
      <c r="I5" s="12">
        <v>6</v>
      </c>
      <c r="J5" s="16"/>
    </row>
    <row r="6" spans="1:10" ht="24.75" customHeight="1" thickBot="1">
      <c r="A6" s="169"/>
      <c r="B6" s="164"/>
      <c r="C6" s="5" t="s">
        <v>18</v>
      </c>
      <c r="D6" s="6" t="s">
        <v>19</v>
      </c>
      <c r="E6" s="6" t="s">
        <v>20</v>
      </c>
      <c r="F6" s="6" t="s">
        <v>21</v>
      </c>
      <c r="G6" s="167" t="s">
        <v>14</v>
      </c>
      <c r="H6" s="167"/>
      <c r="I6" s="13" t="s">
        <v>15</v>
      </c>
      <c r="J6" s="16"/>
    </row>
    <row r="7" spans="1:12" ht="27" customHeight="1" thickBot="1">
      <c r="A7" s="10">
        <v>1</v>
      </c>
      <c r="B7" s="27" t="s">
        <v>24</v>
      </c>
      <c r="C7" s="15" t="s">
        <v>17</v>
      </c>
      <c r="D7" s="15" t="s">
        <v>17</v>
      </c>
      <c r="E7" s="15" t="s">
        <v>17</v>
      </c>
      <c r="F7" s="15" t="s">
        <v>17</v>
      </c>
      <c r="G7" s="20"/>
      <c r="H7" s="20" t="s">
        <v>17</v>
      </c>
      <c r="I7" s="20" t="s">
        <v>17</v>
      </c>
      <c r="J7" s="16"/>
      <c r="L7" s="17"/>
    </row>
    <row r="8" spans="1:12" ht="27" customHeight="1" thickBot="1">
      <c r="A8" s="10">
        <v>2</v>
      </c>
      <c r="B8" s="28" t="s">
        <v>37</v>
      </c>
      <c r="C8" s="15">
        <v>20</v>
      </c>
      <c r="D8" s="15">
        <v>21</v>
      </c>
      <c r="E8" s="15">
        <v>14</v>
      </c>
      <c r="F8" s="51">
        <v>9</v>
      </c>
      <c r="G8" s="20" t="s">
        <v>38</v>
      </c>
      <c r="H8" s="20">
        <v>16</v>
      </c>
      <c r="I8" s="20">
        <v>80</v>
      </c>
      <c r="J8" s="16"/>
      <c r="L8" s="17"/>
    </row>
    <row r="9" spans="1:12" ht="27" customHeight="1" thickBot="1">
      <c r="A9" s="10">
        <v>3</v>
      </c>
      <c r="B9" s="28" t="s">
        <v>25</v>
      </c>
      <c r="C9" s="15">
        <v>24</v>
      </c>
      <c r="D9" s="15">
        <v>16</v>
      </c>
      <c r="E9" s="15">
        <v>17</v>
      </c>
      <c r="F9" s="15">
        <v>12</v>
      </c>
      <c r="G9" s="20" t="s">
        <v>39</v>
      </c>
      <c r="H9" s="20">
        <v>19</v>
      </c>
      <c r="I9" s="20">
        <v>88</v>
      </c>
      <c r="J9" s="16"/>
      <c r="L9" s="17"/>
    </row>
    <row r="10" spans="1:12" ht="27" customHeight="1" thickBot="1">
      <c r="A10" s="10">
        <v>4</v>
      </c>
      <c r="B10" s="28" t="s">
        <v>26</v>
      </c>
      <c r="C10" s="15" t="s">
        <v>17</v>
      </c>
      <c r="D10" s="15" t="s">
        <v>17</v>
      </c>
      <c r="E10" s="15" t="s">
        <v>17</v>
      </c>
      <c r="F10" s="15" t="s">
        <v>17</v>
      </c>
      <c r="G10" s="20"/>
      <c r="H10" s="20" t="s">
        <v>17</v>
      </c>
      <c r="I10" s="20" t="s">
        <v>17</v>
      </c>
      <c r="J10" s="16"/>
      <c r="L10" s="17"/>
    </row>
    <row r="11" spans="1:12" ht="27" customHeight="1" thickBot="1">
      <c r="A11" s="10">
        <v>5</v>
      </c>
      <c r="B11" s="28" t="s">
        <v>27</v>
      </c>
      <c r="C11" s="15">
        <v>22</v>
      </c>
      <c r="D11" s="15">
        <v>13</v>
      </c>
      <c r="E11" s="15">
        <v>10</v>
      </c>
      <c r="F11" s="51">
        <v>5</v>
      </c>
      <c r="G11" s="20" t="s">
        <v>38</v>
      </c>
      <c r="H11" s="52">
        <v>5</v>
      </c>
      <c r="I11" s="52">
        <v>55</v>
      </c>
      <c r="J11" s="16"/>
      <c r="L11" s="17"/>
    </row>
    <row r="12" spans="1:12" ht="27" customHeight="1" thickBot="1">
      <c r="A12" s="10">
        <v>6</v>
      </c>
      <c r="B12" s="28" t="s">
        <v>28</v>
      </c>
      <c r="C12" s="15">
        <v>16</v>
      </c>
      <c r="D12" s="15">
        <v>23</v>
      </c>
      <c r="E12" s="15">
        <v>18</v>
      </c>
      <c r="F12" s="51">
        <v>9</v>
      </c>
      <c r="G12" s="20" t="s">
        <v>38</v>
      </c>
      <c r="H12" s="52">
        <v>9</v>
      </c>
      <c r="I12" s="20">
        <v>89</v>
      </c>
      <c r="J12" s="16"/>
      <c r="L12" s="17"/>
    </row>
    <row r="13" spans="1:12" ht="27" customHeight="1" thickBot="1">
      <c r="A13" s="10">
        <v>7</v>
      </c>
      <c r="B13" s="28" t="s">
        <v>30</v>
      </c>
      <c r="C13" s="15">
        <v>20</v>
      </c>
      <c r="D13" s="15">
        <v>18</v>
      </c>
      <c r="E13" s="15">
        <v>10</v>
      </c>
      <c r="F13" s="15">
        <v>11</v>
      </c>
      <c r="G13" s="20" t="s">
        <v>16</v>
      </c>
      <c r="H13" s="52">
        <v>8</v>
      </c>
      <c r="I13" s="52">
        <v>67</v>
      </c>
      <c r="J13" s="16"/>
      <c r="L13" s="17"/>
    </row>
    <row r="14" spans="1:12" ht="27" customHeight="1" thickBot="1">
      <c r="A14" s="10">
        <v>8</v>
      </c>
      <c r="B14" s="28" t="s">
        <v>31</v>
      </c>
      <c r="C14" s="15">
        <v>23</v>
      </c>
      <c r="D14" s="15">
        <v>14</v>
      </c>
      <c r="E14" s="15">
        <v>14</v>
      </c>
      <c r="F14" s="15">
        <v>16</v>
      </c>
      <c r="G14" s="20" t="s">
        <v>38</v>
      </c>
      <c r="H14" s="20">
        <v>24</v>
      </c>
      <c r="I14" s="20">
        <v>91</v>
      </c>
      <c r="J14" s="16"/>
      <c r="L14" s="17"/>
    </row>
    <row r="15" spans="1:12" ht="27" customHeight="1" thickBot="1">
      <c r="A15" s="10">
        <v>9</v>
      </c>
      <c r="B15" s="28" t="s">
        <v>32</v>
      </c>
      <c r="C15" s="15">
        <v>25</v>
      </c>
      <c r="D15" s="51">
        <v>8</v>
      </c>
      <c r="E15" s="15">
        <v>10</v>
      </c>
      <c r="F15" s="15">
        <v>12</v>
      </c>
      <c r="G15" s="20" t="s">
        <v>38</v>
      </c>
      <c r="H15" s="52">
        <v>8</v>
      </c>
      <c r="I15" s="52">
        <v>63</v>
      </c>
      <c r="J15" s="16"/>
      <c r="L15" s="17"/>
    </row>
    <row r="16" spans="1:12" ht="27" customHeight="1" thickBot="1">
      <c r="A16" s="10">
        <v>10</v>
      </c>
      <c r="B16" s="28" t="s">
        <v>33</v>
      </c>
      <c r="C16" s="15">
        <v>20</v>
      </c>
      <c r="D16" s="15">
        <v>17</v>
      </c>
      <c r="E16" s="15">
        <v>17</v>
      </c>
      <c r="F16" s="51">
        <v>5</v>
      </c>
      <c r="G16" s="20" t="s">
        <v>16</v>
      </c>
      <c r="H16" s="20">
        <v>12</v>
      </c>
      <c r="I16" s="20">
        <v>71</v>
      </c>
      <c r="J16" s="16"/>
      <c r="L16" s="17"/>
    </row>
    <row r="17" spans="1:12" ht="27" customHeight="1">
      <c r="A17" s="10">
        <v>11</v>
      </c>
      <c r="B17" s="29" t="s">
        <v>34</v>
      </c>
      <c r="C17" s="15">
        <v>21</v>
      </c>
      <c r="D17" s="51">
        <v>7</v>
      </c>
      <c r="E17" s="15">
        <v>11</v>
      </c>
      <c r="F17" s="15">
        <v>11</v>
      </c>
      <c r="G17" s="20" t="s">
        <v>16</v>
      </c>
      <c r="H17" s="20">
        <v>13</v>
      </c>
      <c r="I17" s="52">
        <v>63</v>
      </c>
      <c r="J17" s="16"/>
      <c r="L17" s="17"/>
    </row>
    <row r="18" spans="1:12" ht="27" customHeight="1">
      <c r="A18" s="10">
        <v>12</v>
      </c>
      <c r="B18" s="30" t="s">
        <v>23</v>
      </c>
      <c r="C18" s="15">
        <v>23</v>
      </c>
      <c r="D18" s="51">
        <v>15</v>
      </c>
      <c r="E18" s="51">
        <v>12</v>
      </c>
      <c r="F18" s="51">
        <v>19</v>
      </c>
      <c r="G18" s="20" t="s">
        <v>39</v>
      </c>
      <c r="H18" s="52">
        <v>18</v>
      </c>
      <c r="I18" s="52">
        <v>87</v>
      </c>
      <c r="J18" s="16"/>
      <c r="L18" s="17"/>
    </row>
    <row r="19" spans="1:12" ht="27" customHeight="1">
      <c r="A19" s="10">
        <v>13</v>
      </c>
      <c r="B19" s="30" t="s">
        <v>35</v>
      </c>
      <c r="C19" s="15">
        <v>20</v>
      </c>
      <c r="D19" s="15">
        <v>17</v>
      </c>
      <c r="E19" s="15">
        <v>11</v>
      </c>
      <c r="F19" s="15">
        <v>12</v>
      </c>
      <c r="G19" s="20" t="s">
        <v>16</v>
      </c>
      <c r="H19" s="52">
        <v>7</v>
      </c>
      <c r="I19" s="52">
        <v>67</v>
      </c>
      <c r="J19" s="16"/>
      <c r="L19" s="17"/>
    </row>
    <row r="20" spans="1:12" ht="27" customHeight="1">
      <c r="A20" s="10">
        <v>14</v>
      </c>
      <c r="B20" s="30" t="s">
        <v>36</v>
      </c>
      <c r="C20" s="15">
        <v>23</v>
      </c>
      <c r="D20" s="15">
        <v>17</v>
      </c>
      <c r="E20" s="51">
        <v>8</v>
      </c>
      <c r="F20" s="15">
        <v>12</v>
      </c>
      <c r="G20" s="20" t="s">
        <v>52</v>
      </c>
      <c r="H20" s="20">
        <v>11</v>
      </c>
      <c r="I20" s="20">
        <v>71</v>
      </c>
      <c r="J20" s="16"/>
      <c r="L20" s="17"/>
    </row>
    <row r="21" spans="1:12" ht="27" customHeight="1" thickBot="1">
      <c r="A21" s="171" t="s">
        <v>11</v>
      </c>
      <c r="B21" s="161"/>
      <c r="C21" s="31">
        <f>AVERAGE(C7:C12,C14:C20)</f>
        <v>21.545454545454547</v>
      </c>
      <c r="D21" s="31">
        <f>AVERAGE(D7:D12,D14,D20,)</f>
        <v>14.857142857142858</v>
      </c>
      <c r="E21" s="31">
        <f>AVERAGE(E7:E12,E14:E20)</f>
        <v>12.909090909090908</v>
      </c>
      <c r="F21" s="31">
        <f>AVERAGE(F7:F12,F14:F20)</f>
        <v>11.090909090909092</v>
      </c>
      <c r="G21" s="44"/>
      <c r="H21" s="21">
        <f>AVERAGE(H7:H12,H14:H20)</f>
        <v>12.909090909090908</v>
      </c>
      <c r="I21" s="44">
        <f>AVERAGE(I7:I12,I14:I20)</f>
        <v>75</v>
      </c>
      <c r="J21" s="16"/>
      <c r="L21" s="18"/>
    </row>
  </sheetData>
  <sheetProtection/>
  <mergeCells count="9">
    <mergeCell ref="A5:A6"/>
    <mergeCell ref="B5:B6"/>
    <mergeCell ref="A21:B21"/>
    <mergeCell ref="A1:I1"/>
    <mergeCell ref="A2:I2"/>
    <mergeCell ref="A3:I3"/>
    <mergeCell ref="A4:I4"/>
    <mergeCell ref="G5:H5"/>
    <mergeCell ref="G6:H6"/>
  </mergeCells>
  <printOptions/>
  <pageMargins left="0.75" right="0.75" top="0.21" bottom="0.2" header="0.17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2013-01-26T05:28:25Z</cp:lastPrinted>
  <dcterms:created xsi:type="dcterms:W3CDTF">2010-09-20T07:19:12Z</dcterms:created>
  <dcterms:modified xsi:type="dcterms:W3CDTF">2013-02-12T10:22:56Z</dcterms:modified>
  <cp:category/>
  <cp:version/>
  <cp:contentType/>
  <cp:contentStatus/>
</cp:coreProperties>
</file>