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75" windowWidth="16260" windowHeight="5595" activeTab="2"/>
  </bookViews>
  <sheets>
    <sheet name="Расход октябрь 2013 г" sheetId="2" r:id="rId1"/>
    <sheet name="Расход октябрь 2014 г" sheetId="3" r:id="rId2"/>
    <sheet name="Расход МАЙ  2014 г)" sheetId="4" r:id="rId3"/>
    <sheet name="Расход сентябрь  2014 г)" sheetId="5" r:id="rId4"/>
    <sheet name="Расход октябрь 2014 г) (2)" sheetId="6" r:id="rId5"/>
    <sheet name="Расход ноябрь 2014 г) (3)" sheetId="7" r:id="rId6"/>
  </sheets>
  <calcPr calcId="145621"/>
</workbook>
</file>

<file path=xl/calcChain.xml><?xml version="1.0" encoding="utf-8"?>
<calcChain xmlns="http://schemas.openxmlformats.org/spreadsheetml/2006/main">
  <c r="AK5" i="4" l="1"/>
  <c r="AQ17" i="7" l="1"/>
  <c r="D17" i="7"/>
  <c r="AQ10" i="7"/>
  <c r="AQ8" i="7"/>
  <c r="AQ6" i="7"/>
  <c r="AQ7" i="7"/>
  <c r="AQ9" i="7"/>
  <c r="AQ11" i="7"/>
  <c r="AQ12" i="7"/>
  <c r="AQ13" i="7"/>
  <c r="AQ14" i="7"/>
  <c r="AQ15" i="7"/>
  <c r="AQ16" i="7"/>
  <c r="AQ18" i="7"/>
  <c r="AQ19" i="7"/>
  <c r="AQ20" i="7"/>
  <c r="AQ21" i="7"/>
  <c r="AQ22" i="7"/>
  <c r="AQ23" i="7"/>
  <c r="AQ25" i="7"/>
  <c r="AQ27" i="7"/>
  <c r="AQ29" i="7"/>
  <c r="AQ30" i="7"/>
  <c r="AQ31" i="7"/>
  <c r="AQ32" i="7"/>
  <c r="AQ33" i="7"/>
  <c r="AQ34" i="7"/>
  <c r="AQ35" i="7"/>
  <c r="AQ36" i="7"/>
  <c r="AQ37" i="7"/>
  <c r="AQ38" i="7"/>
  <c r="AQ39" i="7"/>
  <c r="AQ40" i="7"/>
  <c r="AQ41" i="7"/>
  <c r="AQ42" i="7"/>
  <c r="AQ43" i="7"/>
  <c r="AQ44" i="7"/>
  <c r="AQ45" i="7"/>
  <c r="AQ46" i="7"/>
  <c r="AQ47" i="7"/>
  <c r="AQ48" i="7"/>
  <c r="AQ50" i="7"/>
  <c r="AQ51" i="7"/>
  <c r="AQ52" i="7"/>
  <c r="AQ53" i="7"/>
  <c r="AQ54" i="7"/>
  <c r="AQ55" i="7"/>
  <c r="AQ56" i="7"/>
  <c r="AQ57" i="7"/>
  <c r="AQ58" i="7"/>
  <c r="AQ59" i="7"/>
  <c r="AQ60" i="7"/>
  <c r="AQ61" i="7"/>
  <c r="AQ62" i="7"/>
  <c r="AQ64" i="7"/>
  <c r="AQ65" i="7"/>
  <c r="AQ66" i="7"/>
  <c r="AQ5" i="7"/>
  <c r="AS30" i="7" l="1"/>
  <c r="AN28" i="6" l="1"/>
  <c r="AN56" i="6"/>
  <c r="AN17" i="6"/>
  <c r="AN48" i="6"/>
  <c r="AN7" i="6"/>
  <c r="AN6" i="6"/>
  <c r="AP30" i="6" l="1"/>
  <c r="AN29" i="5" l="1"/>
  <c r="AN66" i="6"/>
  <c r="AN65" i="6"/>
  <c r="AN64" i="6"/>
  <c r="AN63" i="6"/>
  <c r="AN62" i="6"/>
  <c r="AN61" i="6"/>
  <c r="AN60" i="6"/>
  <c r="AN59" i="6"/>
  <c r="AN58" i="6"/>
  <c r="AN57" i="6"/>
  <c r="AN55" i="6"/>
  <c r="AN54" i="6"/>
  <c r="AN53" i="6"/>
  <c r="AN52" i="6"/>
  <c r="AN51" i="6"/>
  <c r="AN50" i="6"/>
  <c r="AN49" i="6"/>
  <c r="AN47" i="6"/>
  <c r="AN46" i="6"/>
  <c r="AN45" i="6"/>
  <c r="AN44" i="6"/>
  <c r="AN43" i="6"/>
  <c r="AN42" i="6"/>
  <c r="AN41" i="6"/>
  <c r="AN40" i="6"/>
  <c r="AN39" i="6"/>
  <c r="AN38" i="6"/>
  <c r="AN37" i="6"/>
  <c r="AN36" i="6"/>
  <c r="AN35" i="6"/>
  <c r="AN34" i="6"/>
  <c r="AN33" i="6"/>
  <c r="AN32" i="6"/>
  <c r="AN31" i="6"/>
  <c r="AN29" i="6"/>
  <c r="AN27" i="6"/>
  <c r="AN26" i="6"/>
  <c r="AN25" i="6"/>
  <c r="AN24" i="6"/>
  <c r="AN23" i="6"/>
  <c r="AN22" i="6"/>
  <c r="AN21" i="6"/>
  <c r="AN20" i="6"/>
  <c r="AN19" i="6"/>
  <c r="AN18" i="6"/>
  <c r="AN16" i="6"/>
  <c r="AN15" i="6"/>
  <c r="AN14" i="6"/>
  <c r="AN13" i="6"/>
  <c r="AN12" i="6"/>
  <c r="AN11" i="6"/>
  <c r="AN10" i="6"/>
  <c r="AN9" i="6"/>
  <c r="AN8" i="6"/>
  <c r="AN5" i="6"/>
  <c r="AN48" i="5" l="1"/>
  <c r="AN5" i="5" l="1"/>
  <c r="AN62" i="5"/>
  <c r="AN6" i="5"/>
  <c r="AN7" i="5"/>
  <c r="AN8" i="5"/>
  <c r="AN9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7" i="5"/>
  <c r="AN28" i="5"/>
  <c r="AN30" i="5"/>
  <c r="AN31" i="5"/>
  <c r="AN32" i="5"/>
  <c r="AN33" i="5"/>
  <c r="AN34" i="5"/>
  <c r="AN35" i="5"/>
  <c r="AN36" i="5"/>
  <c r="AN37" i="5"/>
  <c r="AN38" i="5"/>
  <c r="AN39" i="5"/>
  <c r="AN41" i="5"/>
  <c r="AN42" i="5"/>
  <c r="AN43" i="5"/>
  <c r="AN44" i="5"/>
  <c r="AN45" i="5"/>
  <c r="AN46" i="5"/>
  <c r="AN47" i="5"/>
  <c r="AN49" i="5"/>
  <c r="AN50" i="5"/>
  <c r="AN51" i="5"/>
  <c r="AN52" i="5"/>
  <c r="AN53" i="5"/>
  <c r="AN54" i="5"/>
  <c r="AN55" i="5"/>
  <c r="AN56" i="5"/>
  <c r="AN57" i="5"/>
  <c r="AN58" i="5"/>
  <c r="AN59" i="5"/>
  <c r="AN60" i="5"/>
  <c r="AN61" i="5"/>
  <c r="AN63" i="5"/>
  <c r="AN64" i="5"/>
  <c r="AN65" i="5"/>
  <c r="AL17" i="3" l="1"/>
  <c r="AL39" i="3" l="1"/>
  <c r="AL34" i="3"/>
  <c r="AL29" i="3"/>
  <c r="AL6" i="3"/>
  <c r="AL7" i="3"/>
  <c r="AL8" i="3"/>
  <c r="AL9" i="3"/>
  <c r="AL10" i="3"/>
  <c r="AL11" i="3"/>
  <c r="AL12" i="3"/>
  <c r="AL13" i="3"/>
  <c r="AL14" i="3"/>
  <c r="AL15" i="3"/>
  <c r="AL16" i="3"/>
  <c r="AL18" i="3"/>
  <c r="AL19" i="3"/>
  <c r="AL20" i="3"/>
  <c r="AL21" i="3"/>
  <c r="AL22" i="3"/>
  <c r="AL23" i="3"/>
  <c r="AL24" i="3"/>
  <c r="AL25" i="3"/>
  <c r="AL26" i="3"/>
  <c r="AL27" i="3"/>
  <c r="AL28" i="3"/>
  <c r="AL30" i="3"/>
  <c r="AL31" i="3"/>
  <c r="AL32" i="3"/>
  <c r="AL33" i="3"/>
  <c r="AL35" i="3"/>
  <c r="AL36" i="3"/>
  <c r="AL37" i="3"/>
  <c r="AL38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L62" i="3"/>
  <c r="AL63" i="3"/>
  <c r="AL64" i="3"/>
  <c r="AL65" i="3"/>
  <c r="AL5" i="3"/>
  <c r="AN66" i="5" l="1"/>
  <c r="AK66" i="4" l="1"/>
  <c r="AK65" i="4"/>
  <c r="AK64" i="4"/>
  <c r="AK63" i="4"/>
  <c r="AK62" i="4"/>
  <c r="AK61" i="4"/>
  <c r="AK60" i="4"/>
  <c r="AK59" i="4"/>
  <c r="AK58" i="4"/>
  <c r="AK57" i="4"/>
  <c r="AK56" i="4"/>
  <c r="AK55" i="4"/>
  <c r="AK54" i="4"/>
  <c r="AK53" i="4"/>
  <c r="AK52" i="4"/>
  <c r="AK51" i="4"/>
  <c r="AK50" i="4"/>
  <c r="AK49" i="4"/>
  <c r="AK48" i="4"/>
  <c r="AK47" i="4"/>
  <c r="AK46" i="4"/>
  <c r="AK45" i="4"/>
  <c r="AK44" i="4"/>
  <c r="AK43" i="4"/>
  <c r="AK42" i="4"/>
  <c r="AK41" i="4"/>
  <c r="AK40" i="4"/>
  <c r="AK39" i="4"/>
  <c r="AK38" i="4"/>
  <c r="AK37" i="4"/>
  <c r="AK36" i="4"/>
  <c r="AK35" i="4"/>
  <c r="AK34" i="4"/>
  <c r="AK33" i="4"/>
  <c r="AK32" i="4"/>
  <c r="AK31" i="4"/>
  <c r="AK30" i="4"/>
  <c r="AK29" i="4"/>
  <c r="AK28" i="4"/>
  <c r="AK27" i="4"/>
  <c r="AK26" i="4"/>
  <c r="AK25" i="4"/>
  <c r="AK24" i="4"/>
  <c r="AK23" i="4"/>
  <c r="AK22" i="4"/>
  <c r="AK21" i="4"/>
  <c r="AK20" i="4"/>
  <c r="AK19" i="4"/>
  <c r="AK18" i="4"/>
  <c r="AK17" i="4"/>
  <c r="AK16" i="4"/>
  <c r="AK15" i="4"/>
  <c r="AK14" i="4"/>
  <c r="AK13" i="4"/>
  <c r="AK12" i="4"/>
  <c r="AK11" i="4"/>
  <c r="AK10" i="4"/>
  <c r="AK9" i="4"/>
  <c r="AK8" i="4"/>
  <c r="AK7" i="4"/>
  <c r="AK6" i="4"/>
  <c r="AL66" i="3" l="1"/>
  <c r="AH5" i="2" l="1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 l="1"/>
</calcChain>
</file>

<file path=xl/sharedStrings.xml><?xml version="1.0" encoding="utf-8"?>
<sst xmlns="http://schemas.openxmlformats.org/spreadsheetml/2006/main" count="818" uniqueCount="130">
  <si>
    <t>молоко</t>
  </si>
  <si>
    <t>творог</t>
  </si>
  <si>
    <t>ряженка</t>
  </si>
  <si>
    <t>кисель</t>
  </si>
  <si>
    <t>какао</t>
  </si>
  <si>
    <t>сок</t>
  </si>
  <si>
    <t>капуста</t>
  </si>
  <si>
    <t>морковь</t>
  </si>
  <si>
    <t>яйцо</t>
  </si>
  <si>
    <t>яблоко</t>
  </si>
  <si>
    <t>курага</t>
  </si>
  <si>
    <t>дрожжи</t>
  </si>
  <si>
    <t>повидло</t>
  </si>
  <si>
    <t>картофель</t>
  </si>
  <si>
    <t>хлеб</t>
  </si>
  <si>
    <t>батон</t>
  </si>
  <si>
    <t>сметана</t>
  </si>
  <si>
    <t>Кладовщик</t>
  </si>
  <si>
    <t>№/ дата</t>
  </si>
  <si>
    <t>Итого</t>
  </si>
  <si>
    <t>Наименование</t>
  </si>
  <si>
    <t>мясо</t>
  </si>
  <si>
    <t>масло</t>
  </si>
  <si>
    <t>рас мас</t>
  </si>
  <si>
    <t>соль</t>
  </si>
  <si>
    <t>рис</t>
  </si>
  <si>
    <t>укроп</t>
  </si>
  <si>
    <t>петрушка</t>
  </si>
  <si>
    <t>сахар</t>
  </si>
  <si>
    <t>вафли</t>
  </si>
  <si>
    <t>сухоф</t>
  </si>
  <si>
    <t>огурцы</t>
  </si>
  <si>
    <t>свекла</t>
  </si>
  <si>
    <t>хлеб рж</t>
  </si>
  <si>
    <t>чай</t>
  </si>
  <si>
    <t>св рыба</t>
  </si>
  <si>
    <t>мука</t>
  </si>
  <si>
    <t>гречка</t>
  </si>
  <si>
    <t>макароны</t>
  </si>
  <si>
    <t>кофе</t>
  </si>
  <si>
    <t>сыр</t>
  </si>
  <si>
    <t>перловая</t>
  </si>
  <si>
    <t>пшено</t>
  </si>
  <si>
    <t>печенье</t>
  </si>
  <si>
    <t>птица</t>
  </si>
  <si>
    <t>ячка</t>
  </si>
  <si>
    <t>горох</t>
  </si>
  <si>
    <t>карамель</t>
  </si>
  <si>
    <t>ванилин</t>
  </si>
  <si>
    <t>манная</t>
  </si>
  <si>
    <t>кукур</t>
  </si>
  <si>
    <t>лук</t>
  </si>
  <si>
    <t>т/паст</t>
  </si>
  <si>
    <t>пшеничная</t>
  </si>
  <si>
    <t>Бухгалтер:</t>
  </si>
  <si>
    <t>Садыкова А.П.</t>
  </si>
  <si>
    <t>Аношкина Л.Н.</t>
  </si>
  <si>
    <t>ГККП "Ясли-сад № 50города Павлодара"</t>
  </si>
  <si>
    <t>фасоль</t>
  </si>
  <si>
    <t>лимон</t>
  </si>
  <si>
    <t>чеснок</t>
  </si>
  <si>
    <t>изюм</t>
  </si>
  <si>
    <t>печень</t>
  </si>
  <si>
    <t>апель</t>
  </si>
  <si>
    <t>Расход продуктов питания 2014 год</t>
  </si>
  <si>
    <t>чернослив</t>
  </si>
  <si>
    <t>апельсин</t>
  </si>
  <si>
    <t>зел.гор</t>
  </si>
  <si>
    <t>кефир</t>
  </si>
  <si>
    <t>лав.лист</t>
  </si>
  <si>
    <t>шок кон</t>
  </si>
  <si>
    <t>сухофр</t>
  </si>
  <si>
    <t xml:space="preserve"> </t>
  </si>
  <si>
    <t>ченослив</t>
  </si>
  <si>
    <t>зел гор</t>
  </si>
  <si>
    <t>лавровый</t>
  </si>
  <si>
    <t>лимон кисл</t>
  </si>
  <si>
    <t xml:space="preserve">  </t>
  </si>
  <si>
    <t>ченок</t>
  </si>
  <si>
    <t>Апрель</t>
  </si>
  <si>
    <t>22  меню- требований</t>
  </si>
  <si>
    <t>лимонная кислота</t>
  </si>
  <si>
    <t>Июнь</t>
  </si>
  <si>
    <t>21  меню- требований</t>
  </si>
  <si>
    <t>св помид</t>
  </si>
  <si>
    <t>сол.огур</t>
  </si>
  <si>
    <t>лимон кислота</t>
  </si>
  <si>
    <t>огурцы сол</t>
  </si>
  <si>
    <t>лимонная кис</t>
  </si>
  <si>
    <t xml:space="preserve">   </t>
  </si>
  <si>
    <t>ОСПАНОВА А</t>
  </si>
  <si>
    <t>МАЙ</t>
  </si>
  <si>
    <t>геркулес</t>
  </si>
  <si>
    <t>перец</t>
  </si>
  <si>
    <t>слад кук</t>
  </si>
  <si>
    <t>рыб конс</t>
  </si>
  <si>
    <t>йогурт</t>
  </si>
  <si>
    <t>кукурузная</t>
  </si>
  <si>
    <t>сгущенка</t>
  </si>
  <si>
    <t>зел.горш</t>
  </si>
  <si>
    <t>17  меню- требований</t>
  </si>
  <si>
    <t>ГККП "Ясли-сад № 26 города Павлодара"</t>
  </si>
  <si>
    <t>апельсины</t>
  </si>
  <si>
    <t>кукуруз</t>
  </si>
  <si>
    <t>апельс</t>
  </si>
  <si>
    <t>сгущ</t>
  </si>
  <si>
    <t>0,0,14</t>
  </si>
  <si>
    <t>баклажаны</t>
  </si>
  <si>
    <t>огурцы свеж</t>
  </si>
  <si>
    <t>помидоры</t>
  </si>
  <si>
    <t>лимн кислота</t>
  </si>
  <si>
    <t>Дедюшкина С.М.</t>
  </si>
  <si>
    <t>ГККП "Ясли-сад № 50 города Павлодара"</t>
  </si>
  <si>
    <t>20 меню- требований</t>
  </si>
  <si>
    <t>сентябрь</t>
  </si>
  <si>
    <t>сол ог</t>
  </si>
  <si>
    <t>помид</t>
  </si>
  <si>
    <t>солен ог</t>
  </si>
  <si>
    <t>томат</t>
  </si>
  <si>
    <t>лимон кисло</t>
  </si>
  <si>
    <t>огурцысвеж</t>
  </si>
  <si>
    <t>фавли</t>
  </si>
  <si>
    <t>октябрь</t>
  </si>
  <si>
    <t>23 меню- требований</t>
  </si>
  <si>
    <t>уксус</t>
  </si>
  <si>
    <t>чесн</t>
  </si>
  <si>
    <t>конс</t>
  </si>
  <si>
    <t>кон</t>
  </si>
  <si>
    <t>л/кис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</si>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</sst>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12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5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/>
    <xf numFmtId="2" fontId="1" fillId="0" borderId="1" xfId="0" applyNumberFormat="1" applyFont="1" applyFill="1" applyBorder="1"/>
    <xf numFmtId="164" fontId="1" fillId="0" borderId="1" xfId="0" applyNumberFormat="1" applyFont="1" applyFill="1" applyBorder="1"/>
    <xf numFmtId="1" fontId="1" fillId="0" borderId="1" xfId="0" applyNumberFormat="1" applyFont="1" applyFill="1" applyBorder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0" fontId="1" fillId="3" borderId="1" xfId="0" applyFont="1" applyFill="1" applyBorder="1"/>
    <xf numFmtId="164" fontId="1" fillId="3" borderId="1" xfId="0" applyNumberFormat="1" applyFont="1" applyFill="1" applyBorder="1"/>
    <xf numFmtId="2" fontId="1" fillId="3" borderId="1" xfId="0" applyNumberFormat="1" applyFont="1" applyFill="1" applyBorder="1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0" fontId="4" fillId="0" borderId="1" xfId="0" applyFont="1" applyBorder="1"/>
    <xf numFmtId="0" fontId="5" fillId="0" borderId="1" xfId="0" applyFont="1" applyBorder="1"/>
    <xf numFmtId="0" fontId="1" fillId="4" borderId="1" xfId="0" applyFont="1" applyFill="1" applyBorder="1"/>
    <xf numFmtId="164" fontId="5" fillId="0" borderId="1" xfId="0" applyNumberFormat="1" applyFont="1" applyFill="1" applyBorder="1"/>
    <xf numFmtId="164" fontId="6" fillId="0" borderId="1" xfId="0" applyNumberFormat="1" applyFont="1" applyFill="1" applyBorder="1"/>
    <xf numFmtId="0" fontId="7" fillId="0" borderId="1" xfId="0" applyFont="1" applyFill="1" applyBorder="1"/>
    <xf numFmtId="0" fontId="5" fillId="0" borderId="1" xfId="0" applyFont="1" applyFill="1" applyBorder="1"/>
    <xf numFmtId="164" fontId="7" fillId="0" borderId="1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/>
    <xf numFmtId="2" fontId="2" fillId="0" borderId="1" xfId="0" applyNumberFormat="1" applyFont="1" applyFill="1" applyBorder="1"/>
    <xf numFmtId="0" fontId="2" fillId="3" borderId="1" xfId="0" applyFont="1" applyFill="1" applyBorder="1"/>
    <xf numFmtId="164" fontId="2" fillId="0" borderId="1" xfId="0" applyNumberFormat="1" applyFont="1" applyFill="1" applyBorder="1"/>
    <xf numFmtId="164" fontId="2" fillId="3" borderId="1" xfId="0" applyNumberFormat="1" applyFont="1" applyFill="1" applyBorder="1"/>
    <xf numFmtId="165" fontId="2" fillId="0" borderId="1" xfId="0" applyNumberFormat="1" applyFont="1" applyFill="1" applyBorder="1"/>
    <xf numFmtId="2" fontId="2" fillId="3" borderId="1" xfId="0" applyNumberFormat="1" applyFont="1" applyFill="1" applyBorder="1"/>
    <xf numFmtId="1" fontId="2" fillId="0" borderId="1" xfId="0" applyNumberFormat="1" applyFont="1" applyFill="1" applyBorder="1"/>
    <xf numFmtId="166" fontId="2" fillId="0" borderId="1" xfId="0" applyNumberFormat="1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8" fillId="0" borderId="1" xfId="0" applyFont="1" applyBorder="1"/>
    <xf numFmtId="0" fontId="2" fillId="4" borderId="1" xfId="0" applyFont="1" applyFill="1" applyBorder="1"/>
    <xf numFmtId="0" fontId="9" fillId="0" borderId="1" xfId="0" applyFont="1" applyBorder="1"/>
    <xf numFmtId="164" fontId="0" fillId="0" borderId="1" xfId="0" applyNumberFormat="1" applyFont="1" applyFill="1" applyBorder="1"/>
    <xf numFmtId="0" fontId="8" fillId="0" borderId="1" xfId="0" applyFont="1" applyFill="1" applyBorder="1"/>
    <xf numFmtId="164" fontId="8" fillId="0" borderId="1" xfId="0" applyNumberFormat="1" applyFont="1" applyFill="1" applyBorder="1"/>
    <xf numFmtId="0" fontId="10" fillId="3" borderId="1" xfId="0" applyFont="1" applyFill="1" applyBorder="1"/>
    <xf numFmtId="164" fontId="10" fillId="3" borderId="1" xfId="0" applyNumberFormat="1" applyFont="1" applyFill="1" applyBorder="1"/>
    <xf numFmtId="0" fontId="10" fillId="0" borderId="1" xfId="0" applyFont="1" applyFill="1" applyBorder="1"/>
    <xf numFmtId="0" fontId="8" fillId="3" borderId="1" xfId="0" applyFont="1" applyFill="1" applyBorder="1"/>
    <xf numFmtId="0" fontId="8" fillId="0" borderId="1" xfId="0" applyFont="1" applyBorder="1" applyAlignment="1">
      <alignment wrapText="1"/>
    </xf>
    <xf numFmtId="164" fontId="11" fillId="0" borderId="1" xfId="0" applyNumberFormat="1" applyFont="1" applyFill="1" applyBorder="1"/>
    <xf numFmtId="165" fontId="8" fillId="0" borderId="1" xfId="0" applyNumberFormat="1" applyFont="1" applyFill="1" applyBorder="1"/>
    <xf numFmtId="2" fontId="8" fillId="0" borderId="1" xfId="0" applyNumberFormat="1" applyFont="1" applyFill="1" applyBorder="1"/>
    <xf numFmtId="0" fontId="0" fillId="0" borderId="1" xfId="0" applyFont="1" applyFill="1" applyBorder="1"/>
    <xf numFmtId="164" fontId="8" fillId="2" borderId="1" xfId="0" applyNumberFormat="1" applyFont="1" applyFill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6"/>
  <sheetViews>
    <sheetView topLeftCell="B1" workbookViewId="0">
      <selection activeCell="B4" sqref="B4"/>
    </sheetView>
  </sheetViews>
  <sheetFormatPr defaultRowHeight="15" x14ac:dyDescent="0.25"/>
  <cols>
    <col min="1" max="1" width="3.28515625" customWidth="1"/>
    <col min="2" max="2" width="19.5703125" customWidth="1"/>
    <col min="3" max="3" width="7.85546875" customWidth="1"/>
    <col min="4" max="4" width="8.85546875" customWidth="1"/>
    <col min="5" max="5" width="7" customWidth="1"/>
    <col min="6" max="6" width="6.42578125" customWidth="1"/>
    <col min="7" max="7" width="5.85546875" customWidth="1"/>
    <col min="8" max="8" width="7.28515625" customWidth="1"/>
    <col min="9" max="9" width="7.140625" customWidth="1"/>
    <col min="10" max="10" width="9.42578125" customWidth="1"/>
    <col min="11" max="11" width="7.28515625" customWidth="1"/>
    <col min="12" max="12" width="6.7109375" customWidth="1"/>
    <col min="13" max="13" width="7.140625" customWidth="1"/>
    <col min="14" max="14" width="8" customWidth="1"/>
    <col min="15" max="15" width="7.85546875" customWidth="1"/>
    <col min="16" max="16" width="8.85546875" customWidth="1"/>
    <col min="17" max="17" width="7.85546875" customWidth="1"/>
    <col min="18" max="18" width="6.7109375" customWidth="1"/>
    <col min="19" max="19" width="8.85546875" customWidth="1"/>
    <col min="20" max="20" width="7.85546875" customWidth="1"/>
    <col min="21" max="21" width="8" customWidth="1"/>
    <col min="22" max="22" width="7.28515625" customWidth="1"/>
    <col min="23" max="23" width="6.85546875" customWidth="1"/>
    <col min="24" max="24" width="8.85546875" customWidth="1"/>
    <col min="25" max="25" width="7.28515625" customWidth="1"/>
    <col min="26" max="26" width="7.7109375" customWidth="1"/>
    <col min="27" max="27" width="5.85546875" customWidth="1"/>
    <col min="28" max="29" width="6.7109375" hidden="1" customWidth="1"/>
    <col min="30" max="30" width="6.85546875" hidden="1" customWidth="1"/>
    <col min="31" max="31" width="7.5703125" hidden="1" customWidth="1"/>
    <col min="32" max="32" width="7.140625" hidden="1" customWidth="1"/>
    <col min="33" max="33" width="6.28515625" hidden="1" customWidth="1"/>
    <col min="34" max="34" width="12.28515625" customWidth="1"/>
    <col min="35" max="35" width="13.28515625" customWidth="1"/>
  </cols>
  <sheetData>
    <row r="1" spans="1:36" ht="15.75" x14ac:dyDescent="0.25">
      <c r="A1" s="10" t="s">
        <v>77</v>
      </c>
      <c r="B1" s="10"/>
      <c r="C1" s="10"/>
      <c r="D1" s="10"/>
      <c r="E1" s="10"/>
      <c r="F1" s="10" t="s">
        <v>64</v>
      </c>
      <c r="G1" s="10"/>
      <c r="H1" s="10"/>
      <c r="I1" s="10"/>
      <c r="J1" s="10"/>
      <c r="K1" s="10"/>
      <c r="L1" s="10"/>
      <c r="M1" s="10"/>
      <c r="N1" s="10"/>
      <c r="O1" s="10" t="s">
        <v>57</v>
      </c>
      <c r="P1" s="10"/>
      <c r="Q1" s="10"/>
      <c r="R1" s="10"/>
      <c r="S1" s="10"/>
      <c r="T1" s="10"/>
      <c r="U1" s="10" t="s">
        <v>72</v>
      </c>
      <c r="V1" s="10"/>
      <c r="W1" s="10"/>
      <c r="X1" s="10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2"/>
    </row>
    <row r="2" spans="1:36" ht="56.25" x14ac:dyDescent="0.25">
      <c r="A2" s="13" t="s">
        <v>17</v>
      </c>
      <c r="B2" s="14"/>
      <c r="C2" s="14"/>
      <c r="D2" s="10" t="s">
        <v>56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2"/>
    </row>
    <row r="3" spans="1:36" ht="15.75" x14ac:dyDescent="0.25">
      <c r="A3" s="15"/>
      <c r="B3" s="15"/>
      <c r="C3" s="15"/>
      <c r="D3" s="15"/>
      <c r="E3" s="15"/>
      <c r="F3" s="15"/>
      <c r="G3" s="15" t="s">
        <v>79</v>
      </c>
      <c r="H3" s="15"/>
      <c r="I3" s="15"/>
      <c r="J3" s="15" t="s">
        <v>80</v>
      </c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5"/>
    </row>
    <row r="4" spans="1:36" ht="78.75" x14ac:dyDescent="0.25">
      <c r="A4" s="14" t="s">
        <v>18</v>
      </c>
      <c r="B4" s="14" t="s">
        <v>20</v>
      </c>
      <c r="C4" s="16">
        <v>1</v>
      </c>
      <c r="D4" s="10">
        <v>1</v>
      </c>
      <c r="E4" s="10">
        <v>2</v>
      </c>
      <c r="F4" s="10">
        <v>2</v>
      </c>
      <c r="G4" s="10">
        <v>3</v>
      </c>
      <c r="H4" s="10">
        <v>7</v>
      </c>
      <c r="I4" s="10">
        <v>8</v>
      </c>
      <c r="J4" s="10">
        <v>9</v>
      </c>
      <c r="K4" s="10">
        <v>11</v>
      </c>
      <c r="L4" s="10">
        <v>12</v>
      </c>
      <c r="M4" s="10">
        <v>12</v>
      </c>
      <c r="N4" s="10">
        <v>13</v>
      </c>
      <c r="O4" s="10">
        <v>14</v>
      </c>
      <c r="P4" s="10">
        <v>14</v>
      </c>
      <c r="Q4" s="10">
        <v>17</v>
      </c>
      <c r="R4" s="10">
        <v>17</v>
      </c>
      <c r="S4" s="10">
        <v>18</v>
      </c>
      <c r="T4" s="10">
        <v>19</v>
      </c>
      <c r="U4" s="10">
        <v>19</v>
      </c>
      <c r="V4" s="10">
        <v>20</v>
      </c>
      <c r="W4" s="10">
        <v>20</v>
      </c>
      <c r="X4" s="10">
        <v>26</v>
      </c>
      <c r="Y4" s="10">
        <v>27</v>
      </c>
      <c r="Z4" s="10">
        <v>28</v>
      </c>
      <c r="AA4" s="10">
        <v>28</v>
      </c>
      <c r="AB4" s="10">
        <v>31</v>
      </c>
      <c r="AC4" s="10">
        <v>31</v>
      </c>
      <c r="AD4" s="10"/>
      <c r="AE4" s="10"/>
      <c r="AF4" s="10"/>
      <c r="AG4" s="10"/>
      <c r="AH4" s="10" t="s">
        <v>19</v>
      </c>
      <c r="AI4" s="14" t="s">
        <v>20</v>
      </c>
    </row>
    <row r="5" spans="1:36" ht="15.75" x14ac:dyDescent="0.25">
      <c r="A5" s="10">
        <v>1</v>
      </c>
      <c r="B5" s="10" t="s">
        <v>21</v>
      </c>
      <c r="C5" s="1"/>
      <c r="D5" s="2"/>
      <c r="E5" s="2">
        <v>30.3</v>
      </c>
      <c r="F5" s="7">
        <v>-0.7</v>
      </c>
      <c r="G5" s="7">
        <v>29.2</v>
      </c>
      <c r="H5" s="7">
        <v>28</v>
      </c>
      <c r="I5" s="7">
        <v>27.3</v>
      </c>
      <c r="J5" s="7">
        <v>28</v>
      </c>
      <c r="K5" s="1"/>
      <c r="L5" s="2"/>
      <c r="M5" s="2"/>
      <c r="N5" s="1"/>
      <c r="O5" s="2"/>
      <c r="P5" s="2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3">
        <f>AG5+AE5+AD5+AC5+AB5+AA5+Z5+Y5+X5+W5+V5+T5+S5+R5+P5+N5+L5+J5+I5+G5+F5+D5+E5+H5+K5+M5+C5+O5+Q5+U5+AF5</f>
        <v>142.1</v>
      </c>
      <c r="AI5" s="10" t="s">
        <v>21</v>
      </c>
    </row>
    <row r="6" spans="1:36" ht="15.75" x14ac:dyDescent="0.25">
      <c r="A6" s="10">
        <v>2</v>
      </c>
      <c r="B6" s="10" t="s">
        <v>22</v>
      </c>
      <c r="C6" s="1">
        <v>5.1749999999999998</v>
      </c>
      <c r="D6" s="3">
        <v>0.24</v>
      </c>
      <c r="E6" s="3">
        <v>5.52</v>
      </c>
      <c r="F6" s="7">
        <v>-0.12</v>
      </c>
      <c r="G6" s="8">
        <v>5.2850000000000001</v>
      </c>
      <c r="H6" s="9">
        <v>5.29</v>
      </c>
      <c r="I6" s="8">
        <v>5.2649999999999997</v>
      </c>
      <c r="J6" s="8">
        <v>5.29</v>
      </c>
      <c r="K6" s="3"/>
      <c r="L6" s="2"/>
      <c r="M6" s="3"/>
      <c r="N6" s="1"/>
      <c r="O6" s="2"/>
      <c r="P6" s="3"/>
      <c r="Q6" s="1"/>
      <c r="R6" s="3"/>
      <c r="S6" s="6"/>
      <c r="T6" s="1"/>
      <c r="U6" s="3"/>
      <c r="V6" s="1"/>
      <c r="W6" s="1"/>
      <c r="X6" s="1"/>
      <c r="Y6" s="3"/>
      <c r="Z6" s="1"/>
      <c r="AA6" s="1"/>
      <c r="AB6" s="1"/>
      <c r="AC6" s="1"/>
      <c r="AD6" s="1"/>
      <c r="AE6" s="1"/>
      <c r="AF6" s="17"/>
      <c r="AG6" s="3"/>
      <c r="AH6" s="24">
        <f>SUM(C6:AG6)</f>
        <v>31.945</v>
      </c>
      <c r="AI6" s="10" t="s">
        <v>22</v>
      </c>
      <c r="AJ6">
        <v>0.51600000000000001</v>
      </c>
    </row>
    <row r="7" spans="1:36" ht="15.75" x14ac:dyDescent="0.25">
      <c r="A7" s="10">
        <v>3</v>
      </c>
      <c r="B7" s="10" t="s">
        <v>23</v>
      </c>
      <c r="C7" s="1">
        <v>2</v>
      </c>
      <c r="D7" s="2"/>
      <c r="E7" s="2">
        <v>2.2000000000000002</v>
      </c>
      <c r="F7" s="7"/>
      <c r="G7" s="7">
        <v>2.1</v>
      </c>
      <c r="H7" s="7">
        <v>2.1</v>
      </c>
      <c r="I7" s="7">
        <v>2.1</v>
      </c>
      <c r="J7" s="7">
        <v>2.1</v>
      </c>
      <c r="K7" s="1"/>
      <c r="L7" s="2"/>
      <c r="M7" s="2"/>
      <c r="N7" s="1"/>
      <c r="O7" s="2"/>
      <c r="P7" s="2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3"/>
      <c r="AD7" s="1"/>
      <c r="AE7" s="1"/>
      <c r="AF7" s="17"/>
      <c r="AG7" s="1"/>
      <c r="AH7" s="24">
        <f>SUM(C7:AG7)</f>
        <v>12.6</v>
      </c>
      <c r="AI7" s="10" t="s">
        <v>23</v>
      </c>
    </row>
    <row r="8" spans="1:36" ht="15.75" x14ac:dyDescent="0.25">
      <c r="A8" s="10">
        <v>4</v>
      </c>
      <c r="B8" s="10" t="s">
        <v>0</v>
      </c>
      <c r="C8" s="1">
        <v>98</v>
      </c>
      <c r="D8" s="1"/>
      <c r="E8" s="1">
        <v>120</v>
      </c>
      <c r="F8" s="9"/>
      <c r="G8" s="7">
        <v>102</v>
      </c>
      <c r="H8" s="7">
        <v>70</v>
      </c>
      <c r="I8" s="7">
        <v>101</v>
      </c>
      <c r="J8" s="7">
        <v>123</v>
      </c>
      <c r="K8" s="1"/>
      <c r="L8" s="4"/>
      <c r="M8" s="4"/>
      <c r="N8" s="1"/>
      <c r="O8" s="4"/>
      <c r="P8" s="4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7"/>
      <c r="AG8" s="1"/>
      <c r="AH8" s="23">
        <f t="shared" ref="AH8:AH66" si="0">SUM(C8:AG8)</f>
        <v>614</v>
      </c>
      <c r="AI8" s="10" t="s">
        <v>0</v>
      </c>
    </row>
    <row r="9" spans="1:36" ht="15.75" x14ac:dyDescent="0.25">
      <c r="A9" s="10">
        <v>5</v>
      </c>
      <c r="B9" s="10" t="s">
        <v>62</v>
      </c>
      <c r="C9" s="1"/>
      <c r="D9" s="1"/>
      <c r="E9" s="1"/>
      <c r="F9" s="7"/>
      <c r="G9" s="7"/>
      <c r="H9" s="7"/>
      <c r="I9" s="7"/>
      <c r="J9" s="7"/>
      <c r="K9" s="1"/>
      <c r="L9" s="2"/>
      <c r="M9" s="2"/>
      <c r="N9" s="1"/>
      <c r="O9" s="2"/>
      <c r="P9" s="2"/>
      <c r="Q9" s="1"/>
      <c r="R9" s="1"/>
      <c r="S9" s="5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7"/>
      <c r="AG9" s="1"/>
      <c r="AH9" s="23">
        <f t="shared" si="0"/>
        <v>0</v>
      </c>
      <c r="AI9" s="10" t="s">
        <v>62</v>
      </c>
    </row>
    <row r="10" spans="1:36" ht="15.75" x14ac:dyDescent="0.25">
      <c r="A10" s="10">
        <v>6</v>
      </c>
      <c r="B10" s="18" t="s">
        <v>16</v>
      </c>
      <c r="C10" s="1">
        <v>3.4</v>
      </c>
      <c r="D10" s="2"/>
      <c r="E10" s="2">
        <v>3.6</v>
      </c>
      <c r="F10" s="7"/>
      <c r="G10" s="7">
        <v>3.5</v>
      </c>
      <c r="H10" s="7">
        <v>2.2999999999999998</v>
      </c>
      <c r="I10" s="7">
        <v>3.5</v>
      </c>
      <c r="J10" s="7">
        <v>3.5</v>
      </c>
      <c r="K10" s="1"/>
      <c r="L10" s="2"/>
      <c r="M10" s="2"/>
      <c r="N10" s="1"/>
      <c r="O10" s="2"/>
      <c r="P10" s="2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7"/>
      <c r="AG10" s="1"/>
      <c r="AH10" s="23">
        <f t="shared" si="0"/>
        <v>19.8</v>
      </c>
      <c r="AI10" s="18" t="s">
        <v>16</v>
      </c>
    </row>
    <row r="11" spans="1:36" ht="15.75" x14ac:dyDescent="0.25">
      <c r="A11" s="10">
        <v>7</v>
      </c>
      <c r="B11" s="10" t="s">
        <v>24</v>
      </c>
      <c r="C11" s="1">
        <v>1.5</v>
      </c>
      <c r="D11" s="2"/>
      <c r="E11" s="2">
        <v>1.5</v>
      </c>
      <c r="F11" s="7"/>
      <c r="G11" s="7">
        <v>1.5</v>
      </c>
      <c r="H11" s="7">
        <v>1.5</v>
      </c>
      <c r="I11" s="7">
        <v>1.5</v>
      </c>
      <c r="J11" s="7">
        <v>1.5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7"/>
      <c r="AG11" s="1"/>
      <c r="AH11" s="23">
        <f t="shared" si="0"/>
        <v>9</v>
      </c>
      <c r="AI11" s="10" t="s">
        <v>24</v>
      </c>
    </row>
    <row r="12" spans="1:36" ht="15.75" x14ac:dyDescent="0.25">
      <c r="A12" s="10">
        <v>8</v>
      </c>
      <c r="B12" s="10" t="s">
        <v>25</v>
      </c>
      <c r="C12" s="1"/>
      <c r="D12" s="2"/>
      <c r="E12" s="2"/>
      <c r="F12" s="7"/>
      <c r="G12" s="7"/>
      <c r="H12" s="7">
        <v>3.5</v>
      </c>
      <c r="I12" s="7">
        <v>4.7</v>
      </c>
      <c r="J12" s="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7"/>
      <c r="AG12" s="1"/>
      <c r="AH12" s="23">
        <f t="shared" si="0"/>
        <v>8.1999999999999993</v>
      </c>
      <c r="AI12" s="10" t="s">
        <v>25</v>
      </c>
    </row>
    <row r="13" spans="1:36" ht="15.75" x14ac:dyDescent="0.25">
      <c r="A13" s="10">
        <v>9</v>
      </c>
      <c r="B13" s="10" t="s">
        <v>26</v>
      </c>
      <c r="C13" s="1"/>
      <c r="D13" s="2"/>
      <c r="E13" s="2"/>
      <c r="F13" s="7"/>
      <c r="G13" s="7"/>
      <c r="H13" s="7"/>
      <c r="I13" s="7"/>
      <c r="J13" s="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7"/>
      <c r="AG13" s="1"/>
      <c r="AH13" s="23">
        <f t="shared" si="0"/>
        <v>0</v>
      </c>
      <c r="AI13" s="10" t="s">
        <v>26</v>
      </c>
    </row>
    <row r="14" spans="1:36" ht="15.75" x14ac:dyDescent="0.25">
      <c r="A14" s="10">
        <v>10</v>
      </c>
      <c r="B14" s="14" t="s">
        <v>71</v>
      </c>
      <c r="C14" s="1"/>
      <c r="D14" s="2"/>
      <c r="E14" s="2"/>
      <c r="F14" s="7"/>
      <c r="G14" s="7"/>
      <c r="H14" s="7"/>
      <c r="I14" s="7"/>
      <c r="J14" s="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7"/>
      <c r="AG14" s="1"/>
      <c r="AH14" s="23">
        <f t="shared" si="0"/>
        <v>0</v>
      </c>
      <c r="AI14" s="14" t="s">
        <v>30</v>
      </c>
    </row>
    <row r="15" spans="1:36" ht="15.75" x14ac:dyDescent="0.25">
      <c r="A15" s="10">
        <v>11</v>
      </c>
      <c r="B15" s="14" t="s">
        <v>27</v>
      </c>
      <c r="C15" s="1"/>
      <c r="D15" s="2"/>
      <c r="E15" s="2"/>
      <c r="F15" s="7"/>
      <c r="G15" s="7"/>
      <c r="H15" s="7"/>
      <c r="I15" s="7"/>
      <c r="J15" s="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7"/>
      <c r="AG15" s="1"/>
      <c r="AH15" s="23">
        <f t="shared" si="0"/>
        <v>0</v>
      </c>
      <c r="AI15" s="14" t="s">
        <v>27</v>
      </c>
    </row>
    <row r="16" spans="1:36" ht="15.75" x14ac:dyDescent="0.25">
      <c r="A16" s="10">
        <v>12</v>
      </c>
      <c r="B16" s="10" t="s">
        <v>29</v>
      </c>
      <c r="C16" s="1"/>
      <c r="D16" s="2"/>
      <c r="E16" s="2"/>
      <c r="F16" s="7"/>
      <c r="G16" s="7"/>
      <c r="H16" s="7"/>
      <c r="I16" s="7"/>
      <c r="J16" s="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7"/>
      <c r="AG16" s="1"/>
      <c r="AH16" s="23">
        <f t="shared" si="0"/>
        <v>0</v>
      </c>
      <c r="AI16" s="10" t="s">
        <v>29</v>
      </c>
    </row>
    <row r="17" spans="1:35" ht="15.75" x14ac:dyDescent="0.25">
      <c r="A17" s="10">
        <v>13</v>
      </c>
      <c r="B17" s="7" t="s">
        <v>28</v>
      </c>
      <c r="C17" s="1">
        <v>12</v>
      </c>
      <c r="D17" s="3">
        <v>0.39600000000000002</v>
      </c>
      <c r="E17" s="3">
        <v>10.4</v>
      </c>
      <c r="F17" s="7"/>
      <c r="G17" s="7">
        <v>1.6</v>
      </c>
      <c r="H17" s="9"/>
      <c r="I17" s="7">
        <v>7.3159999999999998</v>
      </c>
      <c r="J17" s="7">
        <v>12.1</v>
      </c>
      <c r="K17" s="1"/>
      <c r="L17" s="1"/>
      <c r="M17" s="1"/>
      <c r="N17" s="1"/>
      <c r="O17" s="1"/>
      <c r="P17" s="1"/>
      <c r="Q17" s="3"/>
      <c r="R17" s="1"/>
      <c r="S17" s="1"/>
      <c r="T17" s="1"/>
      <c r="U17" s="3"/>
      <c r="V17" s="1"/>
      <c r="W17" s="1"/>
      <c r="X17" s="1"/>
      <c r="Y17" s="3"/>
      <c r="Z17" s="1"/>
      <c r="AA17" s="1"/>
      <c r="AB17" s="1"/>
      <c r="AC17" s="3"/>
      <c r="AD17" s="1"/>
      <c r="AE17" s="5"/>
      <c r="AF17" s="17"/>
      <c r="AG17" s="1"/>
      <c r="AH17" s="23">
        <f t="shared" si="0"/>
        <v>43.811999999999998</v>
      </c>
      <c r="AI17" s="19" t="s">
        <v>28</v>
      </c>
    </row>
    <row r="18" spans="1:35" ht="15.75" x14ac:dyDescent="0.25">
      <c r="A18" s="10">
        <v>14</v>
      </c>
      <c r="B18" s="10" t="s">
        <v>65</v>
      </c>
      <c r="C18" s="1">
        <v>1.1000000000000001</v>
      </c>
      <c r="D18" s="2"/>
      <c r="E18" s="2"/>
      <c r="F18" s="7"/>
      <c r="G18" s="7"/>
      <c r="H18" s="7"/>
      <c r="I18" s="7"/>
      <c r="J18" s="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7"/>
      <c r="AG18" s="1"/>
      <c r="AH18" s="23">
        <f t="shared" si="0"/>
        <v>1.1000000000000001</v>
      </c>
      <c r="AI18" s="10" t="s">
        <v>73</v>
      </c>
    </row>
    <row r="19" spans="1:35" ht="15.75" x14ac:dyDescent="0.25">
      <c r="A19" s="10">
        <v>15</v>
      </c>
      <c r="B19" s="19" t="s">
        <v>70</v>
      </c>
      <c r="C19" s="1">
        <v>4.0999999999999996</v>
      </c>
      <c r="D19" s="2"/>
      <c r="E19" s="2"/>
      <c r="F19" s="7"/>
      <c r="G19" s="7"/>
      <c r="H19" s="7"/>
      <c r="I19" s="7"/>
      <c r="J19" s="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7"/>
      <c r="AG19" s="1"/>
      <c r="AH19" s="23">
        <f t="shared" si="0"/>
        <v>4.0999999999999996</v>
      </c>
      <c r="AI19" s="19" t="s">
        <v>70</v>
      </c>
    </row>
    <row r="20" spans="1:35" ht="15.75" x14ac:dyDescent="0.25">
      <c r="A20" s="10">
        <v>16</v>
      </c>
      <c r="B20" s="10" t="s">
        <v>10</v>
      </c>
      <c r="C20" s="1">
        <v>1.6</v>
      </c>
      <c r="D20" s="2"/>
      <c r="E20" s="2"/>
      <c r="F20" s="7"/>
      <c r="G20" s="7"/>
      <c r="H20" s="7"/>
      <c r="I20" s="7"/>
      <c r="J20" s="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7"/>
      <c r="AG20" s="1"/>
      <c r="AH20" s="23">
        <f t="shared" si="0"/>
        <v>1.6</v>
      </c>
      <c r="AI20" s="10" t="s">
        <v>10</v>
      </c>
    </row>
    <row r="21" spans="1:35" ht="15.75" x14ac:dyDescent="0.25">
      <c r="A21" s="10">
        <v>17</v>
      </c>
      <c r="B21" s="14" t="s">
        <v>13</v>
      </c>
      <c r="C21" s="1">
        <v>23</v>
      </c>
      <c r="D21" s="2"/>
      <c r="E21" s="2">
        <v>93</v>
      </c>
      <c r="F21" s="7"/>
      <c r="G21" s="7">
        <v>67.5</v>
      </c>
      <c r="H21" s="7"/>
      <c r="I21" s="7">
        <v>88</v>
      </c>
      <c r="J21" s="7">
        <v>23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7"/>
      <c r="AG21" s="1"/>
      <c r="AH21" s="23">
        <f t="shared" si="0"/>
        <v>294.5</v>
      </c>
      <c r="AI21" s="14" t="s">
        <v>13</v>
      </c>
    </row>
    <row r="22" spans="1:35" ht="15.75" x14ac:dyDescent="0.25">
      <c r="A22" s="10">
        <v>18</v>
      </c>
      <c r="B22" s="10" t="s">
        <v>7</v>
      </c>
      <c r="C22" s="1">
        <v>9.5</v>
      </c>
      <c r="D22" s="2"/>
      <c r="E22" s="2">
        <v>43.6</v>
      </c>
      <c r="F22" s="7">
        <v>-1</v>
      </c>
      <c r="G22" s="7">
        <v>14.6</v>
      </c>
      <c r="H22" s="7">
        <v>2.2999999999999998</v>
      </c>
      <c r="I22" s="7">
        <v>5.8</v>
      </c>
      <c r="J22" s="7">
        <v>14.2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7"/>
      <c r="AG22" s="1"/>
      <c r="AH22" s="23">
        <f t="shared" si="0"/>
        <v>89</v>
      </c>
      <c r="AI22" s="10" t="s">
        <v>7</v>
      </c>
    </row>
    <row r="23" spans="1:35" ht="15.75" x14ac:dyDescent="0.25">
      <c r="A23" s="10">
        <v>19</v>
      </c>
      <c r="B23" s="10" t="s">
        <v>31</v>
      </c>
      <c r="C23" s="1"/>
      <c r="D23" s="2"/>
      <c r="E23" s="2"/>
      <c r="F23" s="7"/>
      <c r="G23" s="7"/>
      <c r="H23" s="7"/>
      <c r="I23" s="7"/>
      <c r="J23" s="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7"/>
      <c r="AG23" s="1"/>
      <c r="AH23" s="3">
        <f t="shared" si="0"/>
        <v>0</v>
      </c>
      <c r="AI23" s="10" t="s">
        <v>31</v>
      </c>
    </row>
    <row r="24" spans="1:35" ht="15.75" x14ac:dyDescent="0.25">
      <c r="A24" s="10">
        <v>20</v>
      </c>
      <c r="B24" s="10" t="s">
        <v>32</v>
      </c>
      <c r="C24" s="1">
        <v>9</v>
      </c>
      <c r="D24" s="2"/>
      <c r="E24" s="2">
        <v>12</v>
      </c>
      <c r="F24" s="7"/>
      <c r="G24" s="7"/>
      <c r="H24" s="7"/>
      <c r="I24" s="7">
        <v>9.4</v>
      </c>
      <c r="J24" s="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7"/>
      <c r="AG24" s="1"/>
      <c r="AH24" s="23">
        <f t="shared" si="0"/>
        <v>30.4</v>
      </c>
      <c r="AI24" s="10" t="s">
        <v>32</v>
      </c>
    </row>
    <row r="25" spans="1:35" ht="15.75" x14ac:dyDescent="0.25">
      <c r="A25" s="10">
        <v>21</v>
      </c>
      <c r="B25" s="10" t="s">
        <v>15</v>
      </c>
      <c r="C25" s="1">
        <v>32</v>
      </c>
      <c r="D25" s="2"/>
      <c r="E25" s="2">
        <v>47</v>
      </c>
      <c r="F25" s="7"/>
      <c r="G25" s="7">
        <v>34</v>
      </c>
      <c r="H25" s="7">
        <v>32</v>
      </c>
      <c r="I25" s="7">
        <v>33</v>
      </c>
      <c r="J25" s="7">
        <v>32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7"/>
      <c r="AG25" s="1"/>
      <c r="AH25" s="3">
        <f t="shared" si="0"/>
        <v>210</v>
      </c>
      <c r="AI25" s="10" t="s">
        <v>15</v>
      </c>
    </row>
    <row r="26" spans="1:35" ht="15.75" x14ac:dyDescent="0.25">
      <c r="A26" s="10">
        <v>22</v>
      </c>
      <c r="B26" s="10" t="s">
        <v>14</v>
      </c>
      <c r="C26" s="1">
        <v>29</v>
      </c>
      <c r="D26" s="2"/>
      <c r="E26" s="2">
        <v>27</v>
      </c>
      <c r="F26" s="7"/>
      <c r="G26" s="7">
        <v>30</v>
      </c>
      <c r="H26" s="7">
        <v>34</v>
      </c>
      <c r="I26" s="7">
        <v>27</v>
      </c>
      <c r="J26" s="7">
        <v>30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7"/>
      <c r="AG26" s="1"/>
      <c r="AH26" s="3">
        <f t="shared" si="0"/>
        <v>177</v>
      </c>
      <c r="AI26" s="10" t="s">
        <v>14</v>
      </c>
    </row>
    <row r="27" spans="1:35" ht="15.75" x14ac:dyDescent="0.25">
      <c r="A27" s="10">
        <v>23</v>
      </c>
      <c r="B27" s="10" t="s">
        <v>33</v>
      </c>
      <c r="C27" s="1">
        <v>26</v>
      </c>
      <c r="D27" s="2"/>
      <c r="E27" s="2">
        <v>21</v>
      </c>
      <c r="F27" s="7"/>
      <c r="G27" s="7">
        <v>22</v>
      </c>
      <c r="H27" s="7">
        <v>20</v>
      </c>
      <c r="I27" s="7">
        <v>27</v>
      </c>
      <c r="J27" s="7">
        <v>26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7"/>
      <c r="AG27" s="1"/>
      <c r="AH27" s="3">
        <f t="shared" si="0"/>
        <v>142</v>
      </c>
      <c r="AI27" s="10" t="s">
        <v>33</v>
      </c>
    </row>
    <row r="28" spans="1:35" ht="15.75" x14ac:dyDescent="0.25">
      <c r="A28" s="10">
        <v>24</v>
      </c>
      <c r="B28" s="10" t="s">
        <v>4</v>
      </c>
      <c r="C28" s="1"/>
      <c r="D28" s="2"/>
      <c r="E28" s="2">
        <v>0.48</v>
      </c>
      <c r="F28" s="7"/>
      <c r="G28" s="7"/>
      <c r="H28" s="7">
        <v>0.46</v>
      </c>
      <c r="I28" s="7"/>
      <c r="J28" s="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7"/>
      <c r="AG28" s="1"/>
      <c r="AH28" s="23">
        <f t="shared" si="0"/>
        <v>0.94</v>
      </c>
      <c r="AI28" s="10" t="s">
        <v>4</v>
      </c>
    </row>
    <row r="29" spans="1:35" ht="15.75" x14ac:dyDescent="0.25">
      <c r="A29" s="10">
        <v>25</v>
      </c>
      <c r="B29" s="19" t="s">
        <v>34</v>
      </c>
      <c r="C29" s="1"/>
      <c r="D29" s="3"/>
      <c r="E29" s="3">
        <v>4.8000000000000001E-2</v>
      </c>
      <c r="F29" s="7"/>
      <c r="G29" s="8"/>
      <c r="H29" s="7">
        <v>4.5999999999999999E-2</v>
      </c>
      <c r="I29" s="8"/>
      <c r="J29" s="7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7"/>
      <c r="AG29" s="1"/>
      <c r="AH29" s="23">
        <f t="shared" si="0"/>
        <v>9.4E-2</v>
      </c>
      <c r="AI29" s="19" t="s">
        <v>34</v>
      </c>
    </row>
    <row r="30" spans="1:35" ht="15.75" x14ac:dyDescent="0.25">
      <c r="A30" s="10">
        <v>26</v>
      </c>
      <c r="B30" s="10" t="s">
        <v>67</v>
      </c>
      <c r="C30" s="1"/>
      <c r="D30" s="1"/>
      <c r="E30" s="1"/>
      <c r="F30" s="7"/>
      <c r="G30" s="7"/>
      <c r="H30" s="7"/>
      <c r="I30" s="7"/>
      <c r="J30" s="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7"/>
      <c r="AG30" s="1"/>
      <c r="AH30" s="23">
        <f t="shared" si="0"/>
        <v>0</v>
      </c>
      <c r="AI30" s="10" t="s">
        <v>74</v>
      </c>
    </row>
    <row r="31" spans="1:35" ht="15.75" x14ac:dyDescent="0.25">
      <c r="A31" s="10">
        <v>27</v>
      </c>
      <c r="B31" s="21" t="s">
        <v>35</v>
      </c>
      <c r="C31" s="1"/>
      <c r="D31" s="1"/>
      <c r="E31" s="1"/>
      <c r="F31" s="7"/>
      <c r="G31" s="7"/>
      <c r="H31" s="7"/>
      <c r="I31" s="7"/>
      <c r="J31" s="7"/>
      <c r="K31" s="1"/>
      <c r="L31" s="1"/>
      <c r="M31" s="1"/>
      <c r="N31" s="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7"/>
      <c r="AG31" s="1"/>
      <c r="AH31" s="23">
        <f t="shared" si="0"/>
        <v>0</v>
      </c>
      <c r="AI31" s="10" t="s">
        <v>35</v>
      </c>
    </row>
    <row r="32" spans="1:35" ht="15.75" x14ac:dyDescent="0.25">
      <c r="A32" s="10">
        <v>28</v>
      </c>
      <c r="B32" s="10" t="s">
        <v>11</v>
      </c>
      <c r="C32" s="1"/>
      <c r="D32" s="1"/>
      <c r="E32" s="1"/>
      <c r="F32" s="7"/>
      <c r="G32" s="7"/>
      <c r="H32" s="7"/>
      <c r="I32" s="7"/>
      <c r="J32" s="7">
        <v>5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7"/>
      <c r="AG32" s="1"/>
      <c r="AH32" s="23">
        <f t="shared" si="0"/>
        <v>5</v>
      </c>
      <c r="AI32" s="10" t="s">
        <v>11</v>
      </c>
    </row>
    <row r="33" spans="1:37" ht="15.75" x14ac:dyDescent="0.25">
      <c r="A33" s="10">
        <v>29</v>
      </c>
      <c r="B33" s="19" t="s">
        <v>36</v>
      </c>
      <c r="C33" s="1">
        <v>4</v>
      </c>
      <c r="D33" s="1"/>
      <c r="E33" s="1"/>
      <c r="F33" s="7"/>
      <c r="G33" s="7">
        <v>5.8</v>
      </c>
      <c r="H33" s="7">
        <v>7.1</v>
      </c>
      <c r="I33" s="7">
        <v>1.4</v>
      </c>
      <c r="J33" s="7">
        <v>10.4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7"/>
      <c r="AG33" s="1"/>
      <c r="AH33" s="23">
        <f t="shared" si="0"/>
        <v>28.699999999999996</v>
      </c>
      <c r="AI33" s="19" t="s">
        <v>36</v>
      </c>
    </row>
    <row r="34" spans="1:37" ht="15.75" x14ac:dyDescent="0.25">
      <c r="A34" s="10">
        <v>30</v>
      </c>
      <c r="B34" s="10" t="s">
        <v>37</v>
      </c>
      <c r="C34" s="1"/>
      <c r="D34" s="1"/>
      <c r="E34" s="1"/>
      <c r="F34" s="7"/>
      <c r="G34" s="7"/>
      <c r="H34" s="7"/>
      <c r="I34" s="7"/>
      <c r="J34" s="7">
        <v>4.5999999999999996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7"/>
      <c r="AG34" s="1"/>
      <c r="AH34" s="23">
        <f t="shared" si="0"/>
        <v>4.5999999999999996</v>
      </c>
      <c r="AI34" s="10" t="s">
        <v>37</v>
      </c>
    </row>
    <row r="35" spans="1:37" ht="15.75" x14ac:dyDescent="0.25">
      <c r="A35" s="10">
        <v>31</v>
      </c>
      <c r="B35" s="10" t="s">
        <v>3</v>
      </c>
      <c r="C35" s="1">
        <v>2.2999999999999998</v>
      </c>
      <c r="D35" s="1"/>
      <c r="E35" s="1">
        <v>2.4</v>
      </c>
      <c r="F35" s="7"/>
      <c r="G35" s="7">
        <v>2.4</v>
      </c>
      <c r="H35" s="7"/>
      <c r="I35" s="7">
        <v>2.2999999999999998</v>
      </c>
      <c r="J35" s="7">
        <v>2.2999999999999998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7"/>
      <c r="AG35" s="1"/>
      <c r="AH35" s="23">
        <f t="shared" si="0"/>
        <v>11.7</v>
      </c>
      <c r="AI35" s="10" t="s">
        <v>3</v>
      </c>
    </row>
    <row r="36" spans="1:37" ht="15.75" x14ac:dyDescent="0.25">
      <c r="A36" s="10">
        <v>32</v>
      </c>
      <c r="B36" s="18" t="s">
        <v>38</v>
      </c>
      <c r="C36" s="1">
        <v>11.8</v>
      </c>
      <c r="D36" s="1">
        <v>0.6</v>
      </c>
      <c r="E36" s="1"/>
      <c r="F36" s="7"/>
      <c r="G36" s="7"/>
      <c r="H36" s="7">
        <v>9.1999999999999993</v>
      </c>
      <c r="I36" s="7"/>
      <c r="J36" s="7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7"/>
      <c r="AG36" s="1"/>
      <c r="AH36" s="23">
        <f t="shared" si="0"/>
        <v>21.6</v>
      </c>
      <c r="AI36" s="18" t="s">
        <v>38</v>
      </c>
    </row>
    <row r="37" spans="1:37" ht="15.75" x14ac:dyDescent="0.25">
      <c r="A37" s="10">
        <v>33</v>
      </c>
      <c r="B37" s="22" t="s">
        <v>9</v>
      </c>
      <c r="C37" s="1"/>
      <c r="D37" s="1"/>
      <c r="E37" s="1"/>
      <c r="F37" s="7"/>
      <c r="G37" s="7"/>
      <c r="H37" s="7"/>
      <c r="I37" s="7"/>
      <c r="J37" s="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7"/>
      <c r="AG37" s="1"/>
      <c r="AH37" s="3">
        <f t="shared" si="0"/>
        <v>0</v>
      </c>
      <c r="AI37" s="10" t="s">
        <v>9</v>
      </c>
    </row>
    <row r="38" spans="1:37" ht="15.75" x14ac:dyDescent="0.25">
      <c r="A38" s="10">
        <v>34</v>
      </c>
      <c r="B38" s="10" t="s">
        <v>6</v>
      </c>
      <c r="C38" s="1">
        <v>33.1</v>
      </c>
      <c r="D38" s="1"/>
      <c r="E38" s="1"/>
      <c r="F38" s="7"/>
      <c r="G38" s="7">
        <v>44</v>
      </c>
      <c r="H38" s="7"/>
      <c r="I38" s="7">
        <v>34.5</v>
      </c>
      <c r="J38" s="7">
        <v>67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7"/>
      <c r="AG38" s="1"/>
      <c r="AH38" s="23">
        <f t="shared" si="0"/>
        <v>178.6</v>
      </c>
      <c r="AI38" s="10" t="s">
        <v>6</v>
      </c>
    </row>
    <row r="39" spans="1:37" ht="15.75" x14ac:dyDescent="0.25">
      <c r="A39" s="10">
        <v>35</v>
      </c>
      <c r="B39" s="19" t="s">
        <v>39</v>
      </c>
      <c r="C39" s="1">
        <v>0.22500000000000001</v>
      </c>
      <c r="D39" s="1"/>
      <c r="E39" s="1"/>
      <c r="F39" s="7"/>
      <c r="G39" s="8">
        <v>0.23499999999999999</v>
      </c>
      <c r="H39" s="7"/>
      <c r="I39" s="8">
        <v>0.23499999999999999</v>
      </c>
      <c r="J39" s="7"/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7"/>
      <c r="AG39" s="1"/>
      <c r="AH39" s="3">
        <f t="shared" si="0"/>
        <v>0.69499999999999995</v>
      </c>
      <c r="AI39" s="19" t="s">
        <v>39</v>
      </c>
    </row>
    <row r="40" spans="1:37" ht="15.75" x14ac:dyDescent="0.25">
      <c r="A40" s="10">
        <v>36</v>
      </c>
      <c r="B40" s="20" t="s">
        <v>2</v>
      </c>
      <c r="C40" s="1">
        <v>41</v>
      </c>
      <c r="D40" s="1"/>
      <c r="E40" s="1">
        <v>44</v>
      </c>
      <c r="F40" s="7"/>
      <c r="G40" s="7"/>
      <c r="H40" s="7">
        <v>42</v>
      </c>
      <c r="I40" s="7"/>
      <c r="J40" s="7">
        <v>42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7"/>
      <c r="AG40" s="1"/>
      <c r="AH40" s="23">
        <f t="shared" si="0"/>
        <v>169</v>
      </c>
      <c r="AI40" s="10" t="s">
        <v>2</v>
      </c>
      <c r="AJ40">
        <v>245</v>
      </c>
      <c r="AK40">
        <v>158</v>
      </c>
    </row>
    <row r="41" spans="1:37" ht="15.75" x14ac:dyDescent="0.25">
      <c r="A41" s="10">
        <v>37</v>
      </c>
      <c r="B41" s="22" t="s">
        <v>40</v>
      </c>
      <c r="C41" s="1">
        <v>3.6</v>
      </c>
      <c r="D41" s="1"/>
      <c r="E41" s="1"/>
      <c r="F41" s="7"/>
      <c r="G41" s="9">
        <v>3.7</v>
      </c>
      <c r="H41" s="9">
        <v>3.6</v>
      </c>
      <c r="I41" s="7">
        <v>3.7</v>
      </c>
      <c r="J41" s="7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7"/>
      <c r="AG41" s="1"/>
      <c r="AH41" s="23">
        <f t="shared" si="0"/>
        <v>14.600000000000001</v>
      </c>
      <c r="AI41" s="19" t="s">
        <v>40</v>
      </c>
    </row>
    <row r="42" spans="1:37" ht="15.75" x14ac:dyDescent="0.25">
      <c r="A42" s="10">
        <v>38</v>
      </c>
      <c r="B42" s="14" t="s">
        <v>41</v>
      </c>
      <c r="C42" s="1"/>
      <c r="D42" s="1"/>
      <c r="E42" s="1"/>
      <c r="F42" s="7"/>
      <c r="G42" s="7"/>
      <c r="H42" s="7">
        <v>12</v>
      </c>
      <c r="I42" s="7"/>
      <c r="J42" s="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7"/>
      <c r="AG42" s="1"/>
      <c r="AH42" s="23">
        <f t="shared" si="0"/>
        <v>12</v>
      </c>
      <c r="AI42" s="14" t="s">
        <v>41</v>
      </c>
    </row>
    <row r="43" spans="1:37" ht="15.75" x14ac:dyDescent="0.25">
      <c r="A43" s="10">
        <v>39</v>
      </c>
      <c r="B43" s="10" t="s">
        <v>42</v>
      </c>
      <c r="C43" s="1"/>
      <c r="D43" s="1"/>
      <c r="E43" s="1">
        <v>4.8</v>
      </c>
      <c r="F43" s="7"/>
      <c r="G43" s="7"/>
      <c r="H43" s="7"/>
      <c r="I43" s="7"/>
      <c r="J43" s="7">
        <v>2.2999999999999998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7"/>
      <c r="AG43" s="1"/>
      <c r="AH43" s="23">
        <f t="shared" si="0"/>
        <v>7.1</v>
      </c>
      <c r="AI43" s="10" t="s">
        <v>42</v>
      </c>
    </row>
    <row r="44" spans="1:37" ht="15.75" x14ac:dyDescent="0.25">
      <c r="A44" s="10">
        <v>40</v>
      </c>
      <c r="B44" s="10" t="s">
        <v>43</v>
      </c>
      <c r="C44" s="1"/>
      <c r="D44" s="1"/>
      <c r="E44" s="1"/>
      <c r="F44" s="7"/>
      <c r="G44" s="7"/>
      <c r="H44" s="7"/>
      <c r="I44" s="7"/>
      <c r="J44" s="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7"/>
      <c r="AG44" s="1"/>
      <c r="AH44" s="3">
        <f t="shared" si="0"/>
        <v>0</v>
      </c>
      <c r="AI44" s="10" t="s">
        <v>43</v>
      </c>
    </row>
    <row r="45" spans="1:37" ht="15.75" x14ac:dyDescent="0.25">
      <c r="A45" s="10">
        <v>41</v>
      </c>
      <c r="B45" s="19" t="s">
        <v>44</v>
      </c>
      <c r="C45" s="1">
        <v>28.6</v>
      </c>
      <c r="D45" s="1">
        <v>1.4</v>
      </c>
      <c r="E45" s="1"/>
      <c r="F45" s="7"/>
      <c r="G45" s="7"/>
      <c r="H45" s="7"/>
      <c r="I45" s="7"/>
      <c r="J45" s="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7"/>
      <c r="AG45" s="1"/>
      <c r="AH45" s="23">
        <f t="shared" si="0"/>
        <v>30</v>
      </c>
      <c r="AI45" s="19" t="s">
        <v>44</v>
      </c>
    </row>
    <row r="46" spans="1:37" ht="15.75" x14ac:dyDescent="0.25">
      <c r="A46" s="10">
        <v>42</v>
      </c>
      <c r="B46" s="19" t="s">
        <v>8</v>
      </c>
      <c r="C46" s="1">
        <v>45</v>
      </c>
      <c r="D46" s="5"/>
      <c r="E46" s="1">
        <v>48</v>
      </c>
      <c r="F46" s="7">
        <v>-1</v>
      </c>
      <c r="G46" s="7">
        <v>76</v>
      </c>
      <c r="H46" s="7">
        <v>46</v>
      </c>
      <c r="I46" s="7">
        <v>64</v>
      </c>
      <c r="J46" s="7">
        <v>23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7"/>
      <c r="AG46" s="1"/>
      <c r="AH46" s="23">
        <f t="shared" si="0"/>
        <v>301</v>
      </c>
      <c r="AI46" s="19" t="s">
        <v>8</v>
      </c>
    </row>
    <row r="47" spans="1:37" ht="15.75" x14ac:dyDescent="0.25">
      <c r="A47" s="10">
        <v>43</v>
      </c>
      <c r="B47" s="10" t="s">
        <v>45</v>
      </c>
      <c r="C47" s="1"/>
      <c r="D47" s="1"/>
      <c r="E47" s="1"/>
      <c r="F47" s="7"/>
      <c r="G47" s="7"/>
      <c r="H47" s="7"/>
      <c r="I47" s="7"/>
      <c r="J47" s="7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7"/>
      <c r="AG47" s="1"/>
      <c r="AH47" s="3">
        <f t="shared" si="0"/>
        <v>0</v>
      </c>
      <c r="AI47" s="10" t="s">
        <v>45</v>
      </c>
    </row>
    <row r="48" spans="1:37" ht="15.75" x14ac:dyDescent="0.25">
      <c r="A48" s="10">
        <v>44</v>
      </c>
      <c r="B48" s="10" t="s">
        <v>46</v>
      </c>
      <c r="C48" s="1"/>
      <c r="D48" s="1"/>
      <c r="E48" s="1"/>
      <c r="F48" s="7"/>
      <c r="G48" s="7"/>
      <c r="H48" s="7"/>
      <c r="I48" s="7"/>
      <c r="J48" s="7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7"/>
      <c r="AG48" s="1"/>
      <c r="AH48" s="3">
        <f t="shared" si="0"/>
        <v>0</v>
      </c>
      <c r="AI48" s="10" t="s">
        <v>46</v>
      </c>
    </row>
    <row r="49" spans="1:35" ht="15.75" x14ac:dyDescent="0.25">
      <c r="A49" s="10">
        <v>45</v>
      </c>
      <c r="B49" s="19" t="s">
        <v>1</v>
      </c>
      <c r="C49" s="1">
        <v>34</v>
      </c>
      <c r="D49" s="1"/>
      <c r="E49" s="1"/>
      <c r="F49" s="7"/>
      <c r="G49" s="9">
        <v>35</v>
      </c>
      <c r="H49" s="7"/>
      <c r="I49" s="7">
        <v>33</v>
      </c>
      <c r="J49" s="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7"/>
      <c r="AG49" s="1"/>
      <c r="AH49" s="24">
        <f t="shared" si="0"/>
        <v>102</v>
      </c>
      <c r="AI49" s="19" t="s">
        <v>1</v>
      </c>
    </row>
    <row r="50" spans="1:35" ht="15.75" x14ac:dyDescent="0.25">
      <c r="A50" s="10">
        <v>46</v>
      </c>
      <c r="B50" s="10" t="s">
        <v>5</v>
      </c>
      <c r="C50" s="1"/>
      <c r="D50" s="1"/>
      <c r="E50" s="1">
        <v>51</v>
      </c>
      <c r="F50" s="7">
        <v>-1</v>
      </c>
      <c r="G50" s="7">
        <v>50</v>
      </c>
      <c r="H50" s="7">
        <v>49</v>
      </c>
      <c r="I50" s="7">
        <v>50</v>
      </c>
      <c r="J50" s="7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7"/>
      <c r="AG50" s="1"/>
      <c r="AH50" s="23">
        <f t="shared" si="0"/>
        <v>199</v>
      </c>
      <c r="AI50" s="10" t="s">
        <v>5</v>
      </c>
    </row>
    <row r="51" spans="1:35" ht="15.75" x14ac:dyDescent="0.25">
      <c r="A51" s="10">
        <v>47</v>
      </c>
      <c r="B51" s="14" t="s">
        <v>47</v>
      </c>
      <c r="C51" s="1"/>
      <c r="D51" s="1"/>
      <c r="E51" s="1"/>
      <c r="F51" s="7"/>
      <c r="G51" s="7">
        <v>2.8</v>
      </c>
      <c r="H51" s="7">
        <v>5.6</v>
      </c>
      <c r="I51" s="7"/>
      <c r="J51" s="7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7"/>
      <c r="AG51" s="1"/>
      <c r="AH51" s="23">
        <f t="shared" si="0"/>
        <v>8.3999999999999986</v>
      </c>
      <c r="AI51" s="14" t="s">
        <v>47</v>
      </c>
    </row>
    <row r="52" spans="1:35" ht="15.75" x14ac:dyDescent="0.25">
      <c r="A52" s="10">
        <v>48</v>
      </c>
      <c r="B52" s="14" t="s">
        <v>48</v>
      </c>
      <c r="C52" s="1"/>
      <c r="D52" s="1"/>
      <c r="E52" s="1">
        <v>6</v>
      </c>
      <c r="F52" s="7"/>
      <c r="G52" s="7"/>
      <c r="H52" s="7"/>
      <c r="I52" s="7"/>
      <c r="J52" s="7">
        <v>5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7"/>
      <c r="AG52" s="1"/>
      <c r="AH52" s="23">
        <f t="shared" si="0"/>
        <v>11</v>
      </c>
      <c r="AI52" s="14" t="s">
        <v>48</v>
      </c>
    </row>
    <row r="53" spans="1:35" ht="15.75" x14ac:dyDescent="0.25">
      <c r="A53" s="10">
        <v>49</v>
      </c>
      <c r="B53" s="10" t="s">
        <v>49</v>
      </c>
      <c r="C53" s="1"/>
      <c r="D53" s="1"/>
      <c r="E53" s="1">
        <v>1.9</v>
      </c>
      <c r="F53" s="7"/>
      <c r="G53" s="7">
        <v>6.3</v>
      </c>
      <c r="H53" s="7"/>
      <c r="I53" s="7">
        <v>1.6</v>
      </c>
      <c r="J53" s="7">
        <v>2.2999999999999998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7"/>
      <c r="AG53" s="1"/>
      <c r="AH53" s="23">
        <f t="shared" si="0"/>
        <v>12.099999999999998</v>
      </c>
      <c r="AI53" s="10" t="s">
        <v>49</v>
      </c>
    </row>
    <row r="54" spans="1:35" ht="15.75" x14ac:dyDescent="0.25">
      <c r="A54" s="10">
        <v>50</v>
      </c>
      <c r="B54" s="10" t="s">
        <v>12</v>
      </c>
      <c r="C54" s="1"/>
      <c r="D54" s="1"/>
      <c r="E54" s="1"/>
      <c r="F54" s="7"/>
      <c r="G54" s="7"/>
      <c r="H54" s="7"/>
      <c r="I54" s="7"/>
      <c r="J54" s="7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7"/>
      <c r="AG54" s="1"/>
      <c r="AH54" s="3">
        <f t="shared" si="0"/>
        <v>0</v>
      </c>
      <c r="AI54" s="10" t="s">
        <v>12</v>
      </c>
    </row>
    <row r="55" spans="1:35" ht="15.75" x14ac:dyDescent="0.25">
      <c r="A55" s="10">
        <v>51</v>
      </c>
      <c r="B55" s="20" t="s">
        <v>68</v>
      </c>
      <c r="C55" s="1"/>
      <c r="D55" s="1"/>
      <c r="E55" s="1"/>
      <c r="F55" s="7"/>
      <c r="G55" s="7">
        <v>43</v>
      </c>
      <c r="H55" s="7"/>
      <c r="I55" s="7">
        <v>42</v>
      </c>
      <c r="J55" s="7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7"/>
      <c r="AG55" s="1"/>
      <c r="AH55" s="23">
        <f t="shared" si="0"/>
        <v>85</v>
      </c>
      <c r="AI55" s="10" t="s">
        <v>50</v>
      </c>
    </row>
    <row r="56" spans="1:35" ht="15.75" x14ac:dyDescent="0.25">
      <c r="A56" s="10">
        <v>52</v>
      </c>
      <c r="B56" s="10" t="s">
        <v>51</v>
      </c>
      <c r="C56" s="1">
        <v>7.2</v>
      </c>
      <c r="D56" s="1"/>
      <c r="E56" s="1">
        <v>7.6</v>
      </c>
      <c r="F56" s="7"/>
      <c r="G56" s="7">
        <v>7.5</v>
      </c>
      <c r="H56" s="7">
        <v>21.2</v>
      </c>
      <c r="I56" s="7">
        <v>6.2</v>
      </c>
      <c r="J56" s="7">
        <v>6.2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7"/>
      <c r="AG56" s="1"/>
      <c r="AH56" s="23">
        <f t="shared" si="0"/>
        <v>55.900000000000006</v>
      </c>
      <c r="AI56" s="10" t="s">
        <v>51</v>
      </c>
    </row>
    <row r="57" spans="1:35" ht="15.75" x14ac:dyDescent="0.25">
      <c r="A57" s="10">
        <v>53</v>
      </c>
      <c r="B57" s="14" t="s">
        <v>52</v>
      </c>
      <c r="C57" s="1">
        <v>1.1000000000000001</v>
      </c>
      <c r="D57" s="1"/>
      <c r="E57" s="1">
        <v>1.2</v>
      </c>
      <c r="F57" s="7"/>
      <c r="G57" s="7">
        <v>1.2</v>
      </c>
      <c r="H57" s="7">
        <v>1.2</v>
      </c>
      <c r="I57" s="7">
        <v>1.2</v>
      </c>
      <c r="J57" s="7">
        <v>1.2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7"/>
      <c r="AG57" s="1"/>
      <c r="AH57" s="23">
        <f t="shared" si="0"/>
        <v>7.1000000000000005</v>
      </c>
      <c r="AI57" s="14" t="s">
        <v>52</v>
      </c>
    </row>
    <row r="58" spans="1:35" ht="15.75" x14ac:dyDescent="0.25">
      <c r="A58" s="10">
        <v>54</v>
      </c>
      <c r="B58" s="10" t="s">
        <v>69</v>
      </c>
      <c r="C58" s="1"/>
      <c r="D58" s="1"/>
      <c r="E58" s="1"/>
      <c r="F58" s="7"/>
      <c r="G58" s="7"/>
      <c r="H58" s="7"/>
      <c r="I58" s="7"/>
      <c r="J58" s="7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7"/>
      <c r="AG58" s="1"/>
      <c r="AH58" s="3">
        <f t="shared" si="0"/>
        <v>0</v>
      </c>
      <c r="AI58" s="10" t="s">
        <v>75</v>
      </c>
    </row>
    <row r="59" spans="1:35" ht="15.75" x14ac:dyDescent="0.25">
      <c r="A59" s="10">
        <v>55</v>
      </c>
      <c r="B59" s="14" t="s">
        <v>53</v>
      </c>
      <c r="C59" s="1">
        <v>4.5</v>
      </c>
      <c r="D59" s="1"/>
      <c r="E59" s="1"/>
      <c r="F59" s="7"/>
      <c r="G59" s="7"/>
      <c r="H59" s="7"/>
      <c r="I59" s="7"/>
      <c r="J59" s="7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7"/>
      <c r="AG59" s="1"/>
      <c r="AH59" s="23">
        <f t="shared" si="0"/>
        <v>4.5</v>
      </c>
      <c r="AI59" s="14" t="s">
        <v>53</v>
      </c>
    </row>
    <row r="60" spans="1:35" ht="15.75" x14ac:dyDescent="0.25">
      <c r="A60" s="10">
        <v>56</v>
      </c>
      <c r="B60" s="10" t="s">
        <v>66</v>
      </c>
      <c r="C60" s="1"/>
      <c r="D60" s="1"/>
      <c r="E60" s="1"/>
      <c r="F60" s="7"/>
      <c r="G60" s="7"/>
      <c r="H60" s="7"/>
      <c r="I60" s="7"/>
      <c r="J60" s="7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7"/>
      <c r="AG60" s="1"/>
      <c r="AH60" s="3">
        <f t="shared" si="0"/>
        <v>0</v>
      </c>
      <c r="AI60" s="10" t="s">
        <v>63</v>
      </c>
    </row>
    <row r="61" spans="1:35" ht="15.75" x14ac:dyDescent="0.25">
      <c r="A61" s="10">
        <v>57</v>
      </c>
      <c r="B61" s="14" t="s">
        <v>60</v>
      </c>
      <c r="C61" s="1">
        <v>0.7</v>
      </c>
      <c r="D61" s="1"/>
      <c r="E61" s="1"/>
      <c r="F61" s="7"/>
      <c r="G61" s="7"/>
      <c r="H61" s="7">
        <v>1.2</v>
      </c>
      <c r="I61" s="7"/>
      <c r="J61" s="7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7"/>
      <c r="AG61" s="1"/>
      <c r="AH61" s="23">
        <f t="shared" si="0"/>
        <v>1.9</v>
      </c>
      <c r="AI61" s="14" t="s">
        <v>78</v>
      </c>
    </row>
    <row r="62" spans="1:35" ht="15.75" x14ac:dyDescent="0.25">
      <c r="A62" s="10">
        <v>58</v>
      </c>
      <c r="B62" s="10" t="s">
        <v>61</v>
      </c>
      <c r="C62" s="1">
        <v>2.2999999999999998</v>
      </c>
      <c r="D62" s="1"/>
      <c r="E62" s="1"/>
      <c r="F62" s="7"/>
      <c r="G62" s="7"/>
      <c r="H62" s="7"/>
      <c r="I62" s="7"/>
      <c r="J62" s="7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7"/>
      <c r="AG62" s="1"/>
      <c r="AH62" s="23">
        <f t="shared" si="0"/>
        <v>2.2999999999999998</v>
      </c>
      <c r="AI62" s="10" t="s">
        <v>61</v>
      </c>
    </row>
    <row r="63" spans="1:35" ht="15.75" x14ac:dyDescent="0.25">
      <c r="A63" s="10">
        <v>59</v>
      </c>
      <c r="B63" s="10" t="s">
        <v>58</v>
      </c>
      <c r="C63" s="1">
        <v>2.2000000000000002</v>
      </c>
      <c r="D63" s="1"/>
      <c r="E63" s="1"/>
      <c r="F63" s="7"/>
      <c r="G63" s="7"/>
      <c r="H63" s="7"/>
      <c r="I63" s="7"/>
      <c r="J63" s="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7"/>
      <c r="AG63" s="1"/>
      <c r="AH63" s="23">
        <f t="shared" si="0"/>
        <v>2.2000000000000002</v>
      </c>
      <c r="AI63" s="10" t="s">
        <v>58</v>
      </c>
    </row>
    <row r="64" spans="1:35" ht="15.75" x14ac:dyDescent="0.25">
      <c r="A64" s="10">
        <v>60</v>
      </c>
      <c r="B64" s="10" t="s">
        <v>59</v>
      </c>
      <c r="C64" s="1"/>
      <c r="D64" s="1"/>
      <c r="E64" s="1"/>
      <c r="F64" s="7"/>
      <c r="G64" s="7"/>
      <c r="H64" s="7"/>
      <c r="I64" s="7"/>
      <c r="J64" s="7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7"/>
      <c r="AG64" s="1"/>
      <c r="AH64" s="3">
        <f t="shared" si="0"/>
        <v>0</v>
      </c>
      <c r="AI64" s="10" t="s">
        <v>59</v>
      </c>
    </row>
    <row r="65" spans="1:35" ht="15.75" x14ac:dyDescent="0.25">
      <c r="A65" s="10">
        <v>61</v>
      </c>
      <c r="B65" s="10" t="s">
        <v>76</v>
      </c>
      <c r="C65" s="1"/>
      <c r="D65" s="1"/>
      <c r="E65" s="1"/>
      <c r="F65" s="7"/>
      <c r="G65" s="7"/>
      <c r="H65" s="7"/>
      <c r="I65" s="7">
        <v>4</v>
      </c>
      <c r="J65" s="7">
        <v>3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7"/>
      <c r="AG65" s="1"/>
      <c r="AH65" s="23">
        <f t="shared" si="0"/>
        <v>7</v>
      </c>
      <c r="AI65" s="10" t="s">
        <v>81</v>
      </c>
    </row>
    <row r="66" spans="1:35" ht="15.75" x14ac:dyDescent="0.25">
      <c r="A66" s="10"/>
      <c r="B66" s="10" t="s">
        <v>54</v>
      </c>
      <c r="C66" s="10"/>
      <c r="D66" s="10"/>
      <c r="E66" s="10"/>
      <c r="F66" s="10" t="s">
        <v>55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7"/>
      <c r="AG66" s="10"/>
      <c r="AH66" s="3">
        <f t="shared" si="0"/>
        <v>0</v>
      </c>
      <c r="AI66" s="17"/>
    </row>
  </sheetData>
  <pageMargins left="0.7" right="0.7" top="0.75" bottom="0.75" header="0.3" footer="0.3"/>
  <pageSetup paperSize="9" scale="66" fitToWidth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6"/>
  <sheetViews>
    <sheetView workbookViewId="0">
      <selection activeCell="S38" sqref="S38"/>
    </sheetView>
  </sheetViews>
  <sheetFormatPr defaultRowHeight="15" x14ac:dyDescent="0.25"/>
  <cols>
    <col min="1" max="1" width="3.28515625" customWidth="1"/>
    <col min="2" max="2" width="19.5703125" customWidth="1"/>
    <col min="3" max="3" width="7.85546875" customWidth="1"/>
    <col min="4" max="4" width="8.85546875" customWidth="1"/>
    <col min="5" max="5" width="7" customWidth="1"/>
    <col min="6" max="6" width="7.85546875" customWidth="1"/>
    <col min="7" max="7" width="5.85546875" customWidth="1"/>
    <col min="8" max="8" width="8.7109375" customWidth="1"/>
    <col min="9" max="9" width="7.140625" customWidth="1"/>
    <col min="10" max="10" width="9.42578125" customWidth="1"/>
    <col min="11" max="11" width="7.28515625" customWidth="1"/>
    <col min="12" max="12" width="6.7109375" customWidth="1"/>
    <col min="13" max="13" width="7.140625" customWidth="1"/>
    <col min="14" max="14" width="8" customWidth="1"/>
    <col min="15" max="15" width="7.85546875" customWidth="1"/>
    <col min="16" max="16" width="8.85546875" customWidth="1"/>
    <col min="17" max="17" width="7.85546875" customWidth="1"/>
    <col min="18" max="18" width="6.7109375" customWidth="1"/>
    <col min="19" max="19" width="8.85546875" customWidth="1"/>
    <col min="20" max="20" width="7.85546875" customWidth="1"/>
    <col min="21" max="21" width="8" customWidth="1"/>
    <col min="22" max="22" width="7.28515625" customWidth="1"/>
    <col min="23" max="23" width="6.85546875" customWidth="1"/>
    <col min="24" max="24" width="8.85546875" customWidth="1"/>
    <col min="25" max="25" width="7.28515625" customWidth="1"/>
    <col min="26" max="26" width="7.7109375" customWidth="1"/>
    <col min="27" max="27" width="7.140625" customWidth="1"/>
    <col min="28" max="29" width="6.7109375" hidden="1" customWidth="1"/>
    <col min="30" max="30" width="6.85546875" hidden="1" customWidth="1"/>
    <col min="31" max="31" width="7.5703125" hidden="1" customWidth="1"/>
    <col min="32" max="32" width="7.140625" hidden="1" customWidth="1"/>
    <col min="33" max="33" width="6.28515625" hidden="1" customWidth="1"/>
    <col min="34" max="34" width="6.28515625" customWidth="1"/>
    <col min="35" max="36" width="7.5703125" customWidth="1"/>
    <col min="37" max="37" width="7.28515625" customWidth="1"/>
    <col min="38" max="38" width="12.28515625" customWidth="1"/>
    <col min="39" max="39" width="13.28515625" customWidth="1"/>
  </cols>
  <sheetData>
    <row r="1" spans="1:39" ht="15.75" x14ac:dyDescent="0.25">
      <c r="A1" s="10" t="s">
        <v>77</v>
      </c>
      <c r="B1" s="10"/>
      <c r="C1" s="10"/>
      <c r="D1" s="10"/>
      <c r="E1" s="10"/>
      <c r="F1" s="10" t="s">
        <v>64</v>
      </c>
      <c r="G1" s="10"/>
      <c r="H1" s="10"/>
      <c r="I1" s="10"/>
      <c r="J1" s="10"/>
      <c r="K1" s="10"/>
      <c r="L1" s="10"/>
      <c r="M1" s="10"/>
      <c r="N1" s="10"/>
      <c r="O1" s="10" t="s">
        <v>57</v>
      </c>
      <c r="P1" s="10"/>
      <c r="Q1" s="10"/>
      <c r="R1" s="10"/>
      <c r="S1" s="10"/>
      <c r="T1" s="10"/>
      <c r="U1" s="10" t="s">
        <v>72</v>
      </c>
      <c r="V1" s="10"/>
      <c r="W1" s="10"/>
      <c r="X1" s="10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2"/>
    </row>
    <row r="2" spans="1:39" ht="56.25" x14ac:dyDescent="0.25">
      <c r="A2" s="13" t="s">
        <v>17</v>
      </c>
      <c r="B2" s="14"/>
      <c r="C2" s="14"/>
      <c r="D2" s="10" t="s">
        <v>56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2"/>
    </row>
    <row r="3" spans="1:39" ht="15.75" x14ac:dyDescent="0.25">
      <c r="A3" s="15"/>
      <c r="B3" s="15"/>
      <c r="C3" s="15"/>
      <c r="D3" s="15"/>
      <c r="E3" s="15"/>
      <c r="F3" s="15"/>
      <c r="G3" s="15" t="s">
        <v>82</v>
      </c>
      <c r="H3" s="15"/>
      <c r="I3" s="15"/>
      <c r="J3" s="15" t="s">
        <v>83</v>
      </c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5"/>
    </row>
    <row r="4" spans="1:39" ht="78.75" x14ac:dyDescent="0.25">
      <c r="A4" s="14" t="s">
        <v>18</v>
      </c>
      <c r="B4" s="14" t="s">
        <v>20</v>
      </c>
      <c r="C4" s="16">
        <v>1</v>
      </c>
      <c r="D4" s="10">
        <v>2</v>
      </c>
      <c r="E4" s="10">
        <v>2</v>
      </c>
      <c r="F4" s="10">
        <v>3</v>
      </c>
      <c r="G4" s="10">
        <v>4</v>
      </c>
      <c r="H4" s="10">
        <v>4</v>
      </c>
      <c r="I4" s="10">
        <v>8</v>
      </c>
      <c r="J4" s="10">
        <v>8</v>
      </c>
      <c r="K4" s="10">
        <v>9</v>
      </c>
      <c r="L4" s="10">
        <v>10</v>
      </c>
      <c r="M4" s="10">
        <v>11</v>
      </c>
      <c r="N4" s="10">
        <v>14</v>
      </c>
      <c r="O4" s="10">
        <v>14</v>
      </c>
      <c r="P4" s="10">
        <v>15</v>
      </c>
      <c r="Q4" s="10">
        <v>16</v>
      </c>
      <c r="R4" s="10">
        <v>17</v>
      </c>
      <c r="S4" s="10">
        <v>17</v>
      </c>
      <c r="T4" s="10">
        <v>18</v>
      </c>
      <c r="U4" s="10">
        <v>21</v>
      </c>
      <c r="V4" s="10">
        <v>22</v>
      </c>
      <c r="W4" s="10">
        <v>23</v>
      </c>
      <c r="X4" s="10">
        <v>24</v>
      </c>
      <c r="Y4" s="10">
        <v>25</v>
      </c>
      <c r="Z4" s="10">
        <v>28</v>
      </c>
      <c r="AA4" s="10">
        <v>28</v>
      </c>
      <c r="AB4" s="10">
        <v>31</v>
      </c>
      <c r="AC4" s="10">
        <v>31</v>
      </c>
      <c r="AD4" s="10"/>
      <c r="AE4" s="10"/>
      <c r="AF4" s="10"/>
      <c r="AG4" s="10"/>
      <c r="AH4" s="10">
        <v>29</v>
      </c>
      <c r="AI4" s="10">
        <v>29</v>
      </c>
      <c r="AJ4" s="10">
        <v>31</v>
      </c>
      <c r="AK4" s="10">
        <v>30</v>
      </c>
      <c r="AL4" s="10" t="s">
        <v>19</v>
      </c>
      <c r="AM4" s="14" t="s">
        <v>20</v>
      </c>
    </row>
    <row r="5" spans="1:39" ht="15.75" x14ac:dyDescent="0.25">
      <c r="A5" s="10">
        <v>1</v>
      </c>
      <c r="B5" s="10" t="s">
        <v>21</v>
      </c>
      <c r="C5" s="1"/>
      <c r="D5" s="2">
        <v>14</v>
      </c>
      <c r="E5" s="2">
        <v>-1</v>
      </c>
      <c r="F5" s="7">
        <v>13.8</v>
      </c>
      <c r="G5" s="7">
        <v>9.6999999999999993</v>
      </c>
      <c r="H5" s="7"/>
      <c r="I5" s="7">
        <v>12.7</v>
      </c>
      <c r="J5" s="7">
        <v>-2.4</v>
      </c>
      <c r="K5" s="1">
        <v>10.3</v>
      </c>
      <c r="L5" s="2">
        <v>10.6</v>
      </c>
      <c r="M5" s="2">
        <v>9.9</v>
      </c>
      <c r="N5" s="1">
        <v>11.6</v>
      </c>
      <c r="O5" s="2">
        <v>-0.8</v>
      </c>
      <c r="P5" s="2">
        <v>11.7</v>
      </c>
      <c r="Q5" s="1">
        <v>11.4</v>
      </c>
      <c r="R5" s="1">
        <v>12.4</v>
      </c>
      <c r="S5" s="1">
        <v>-1.1000000000000001</v>
      </c>
      <c r="T5" s="1">
        <v>10.9</v>
      </c>
      <c r="U5" s="1">
        <v>12.2</v>
      </c>
      <c r="V5" s="1">
        <v>11.3</v>
      </c>
      <c r="W5" s="1">
        <v>12.2</v>
      </c>
      <c r="X5" s="1">
        <v>12.7</v>
      </c>
      <c r="Y5" s="1">
        <v>11.8</v>
      </c>
      <c r="Z5" s="1">
        <v>12.4</v>
      </c>
      <c r="AA5" s="1">
        <v>-1.3</v>
      </c>
      <c r="AB5" s="1"/>
      <c r="AC5" s="1"/>
      <c r="AD5" s="1"/>
      <c r="AE5" s="1"/>
      <c r="AF5" s="1"/>
      <c r="AG5" s="1"/>
      <c r="AH5" s="1">
        <v>11.8</v>
      </c>
      <c r="AI5" s="1">
        <v>-1.2</v>
      </c>
      <c r="AJ5" s="1">
        <v>0</v>
      </c>
      <c r="AK5" s="1">
        <v>9.6999999999999993</v>
      </c>
      <c r="AL5" s="23">
        <f>AG5+AE5+AD5+AC5+AB5+AA5+Z5+Y5+X5+W5+V5+T5+S5+R5+P5+N5+L5+J5+I5+G5+F5+D5+E5+H5+K5+M5+C5+O5+Q5+U5+AF5+AH5+AI5+AK5+AJ5</f>
        <v>225.3</v>
      </c>
      <c r="AM5" s="10" t="s">
        <v>21</v>
      </c>
    </row>
    <row r="6" spans="1:39" ht="15.75" x14ac:dyDescent="0.25">
      <c r="A6" s="10">
        <v>2</v>
      </c>
      <c r="B6" s="10" t="s">
        <v>22</v>
      </c>
      <c r="C6" s="3">
        <v>2.2999999999999998</v>
      </c>
      <c r="D6" s="3">
        <v>2.2999999999999998</v>
      </c>
      <c r="E6" s="3">
        <v>-0.08</v>
      </c>
      <c r="F6" s="7">
        <v>2.2999999999999998</v>
      </c>
      <c r="G6" s="8">
        <v>2.1</v>
      </c>
      <c r="H6" s="8"/>
      <c r="I6" s="8">
        <v>2.1</v>
      </c>
      <c r="J6" s="8">
        <v>-0.4</v>
      </c>
      <c r="K6" s="3">
        <v>1.6</v>
      </c>
      <c r="L6" s="2">
        <v>1.4</v>
      </c>
      <c r="M6" s="3">
        <v>1.4</v>
      </c>
      <c r="N6" s="1">
        <v>1.8</v>
      </c>
      <c r="O6" s="3">
        <v>-0.09</v>
      </c>
      <c r="P6" s="3">
        <v>1.7</v>
      </c>
      <c r="Q6" s="1">
        <v>1.7250000000000001</v>
      </c>
      <c r="R6" s="3">
        <v>1.9550000000000001</v>
      </c>
      <c r="S6" s="6">
        <v>-0.2</v>
      </c>
      <c r="T6" s="1">
        <v>1.702</v>
      </c>
      <c r="U6" s="3">
        <v>1.71</v>
      </c>
      <c r="V6" s="1">
        <v>1.7250000000000001</v>
      </c>
      <c r="W6" s="1">
        <v>1.7250000000000001</v>
      </c>
      <c r="X6" s="1">
        <v>1.84</v>
      </c>
      <c r="Y6" s="3">
        <v>1.84</v>
      </c>
      <c r="Z6" s="26">
        <v>1.9550000000000001</v>
      </c>
      <c r="AA6" s="1">
        <v>-0.24</v>
      </c>
      <c r="AB6" s="1"/>
      <c r="AC6" s="1"/>
      <c r="AD6" s="1"/>
      <c r="AE6" s="1"/>
      <c r="AF6" s="17"/>
      <c r="AG6" s="3"/>
      <c r="AH6" s="3">
        <v>1.84</v>
      </c>
      <c r="AI6" s="3">
        <v>-0.221</v>
      </c>
      <c r="AJ6" s="3">
        <v>1.61</v>
      </c>
      <c r="AK6" s="3">
        <v>1.61</v>
      </c>
      <c r="AL6" s="23">
        <f t="shared" ref="AL6:AL65" si="0">AG6+AE6+AD6+AC6+AB6+AA6+Z6+Y6+X6+W6+V6+T6+S6+R6+P6+N6+L6+J6+I6+G6+F6+D6+E6+H6+K6+M6+C6+O6+Q6+U6+AF6+AH6+AI6+AK6+AJ6</f>
        <v>39.006000000000014</v>
      </c>
      <c r="AM6" s="10" t="s">
        <v>22</v>
      </c>
    </row>
    <row r="7" spans="1:39" ht="15.75" x14ac:dyDescent="0.25">
      <c r="A7" s="10">
        <v>3</v>
      </c>
      <c r="B7" s="10" t="s">
        <v>23</v>
      </c>
      <c r="C7" s="1">
        <v>0.9</v>
      </c>
      <c r="D7" s="2">
        <v>0.9</v>
      </c>
      <c r="E7" s="2"/>
      <c r="F7" s="7">
        <v>0.9</v>
      </c>
      <c r="G7" s="7">
        <v>0.8</v>
      </c>
      <c r="H7" s="7"/>
      <c r="I7" s="7">
        <v>0.8</v>
      </c>
      <c r="J7" s="7">
        <v>-0.2</v>
      </c>
      <c r="K7" s="1">
        <v>0.6</v>
      </c>
      <c r="L7" s="2">
        <v>0.57999999999999996</v>
      </c>
      <c r="M7" s="2">
        <v>0.6</v>
      </c>
      <c r="N7" s="1">
        <v>0.8</v>
      </c>
      <c r="O7" s="2"/>
      <c r="P7" s="2">
        <v>0.6</v>
      </c>
      <c r="Q7" s="1">
        <v>0.65</v>
      </c>
      <c r="R7" s="1">
        <v>0.7</v>
      </c>
      <c r="S7" s="1">
        <v>0</v>
      </c>
      <c r="T7" s="1">
        <v>0.4</v>
      </c>
      <c r="U7" s="1">
        <v>0.4</v>
      </c>
      <c r="V7" s="1">
        <v>0.45</v>
      </c>
      <c r="W7" s="1">
        <v>0.7</v>
      </c>
      <c r="X7" s="1">
        <v>0.7</v>
      </c>
      <c r="Y7" s="1">
        <v>0.7</v>
      </c>
      <c r="Z7" s="1">
        <v>0.7</v>
      </c>
      <c r="AA7" s="1"/>
      <c r="AB7" s="1"/>
      <c r="AC7" s="3"/>
      <c r="AD7" s="1"/>
      <c r="AE7" s="1"/>
      <c r="AF7" s="17"/>
      <c r="AG7" s="1"/>
      <c r="AH7" s="1">
        <v>0.7</v>
      </c>
      <c r="AI7" s="1"/>
      <c r="AJ7" s="1">
        <v>0.7</v>
      </c>
      <c r="AK7" s="1">
        <v>0.7</v>
      </c>
      <c r="AL7" s="23">
        <f t="shared" si="0"/>
        <v>14.779999999999998</v>
      </c>
      <c r="AM7" s="10" t="s">
        <v>23</v>
      </c>
    </row>
    <row r="8" spans="1:39" ht="15.75" x14ac:dyDescent="0.25">
      <c r="A8" s="10">
        <v>4</v>
      </c>
      <c r="B8" s="10" t="s">
        <v>0</v>
      </c>
      <c r="C8" s="1">
        <v>25</v>
      </c>
      <c r="D8" s="1">
        <v>28</v>
      </c>
      <c r="E8" s="1"/>
      <c r="F8" s="9">
        <v>58</v>
      </c>
      <c r="G8" s="7">
        <v>30</v>
      </c>
      <c r="H8" s="7"/>
      <c r="I8" s="7">
        <v>27</v>
      </c>
      <c r="J8" s="7"/>
      <c r="K8" s="1">
        <v>38</v>
      </c>
      <c r="L8" s="4">
        <v>21</v>
      </c>
      <c r="M8" s="4">
        <v>25</v>
      </c>
      <c r="N8" s="1">
        <v>24</v>
      </c>
      <c r="O8" s="4"/>
      <c r="P8" s="4">
        <v>36</v>
      </c>
      <c r="Q8" s="1">
        <v>22</v>
      </c>
      <c r="R8" s="1">
        <v>41</v>
      </c>
      <c r="S8" s="1"/>
      <c r="T8" s="1">
        <v>33</v>
      </c>
      <c r="U8" s="1">
        <v>7</v>
      </c>
      <c r="V8" s="1">
        <v>51</v>
      </c>
      <c r="W8" s="1">
        <v>28</v>
      </c>
      <c r="X8" s="1">
        <v>39</v>
      </c>
      <c r="Y8" s="1">
        <v>28</v>
      </c>
      <c r="Z8" s="1">
        <v>26</v>
      </c>
      <c r="AA8" s="1">
        <v>-2</v>
      </c>
      <c r="AB8" s="1"/>
      <c r="AC8" s="1"/>
      <c r="AD8" s="1"/>
      <c r="AE8" s="1"/>
      <c r="AF8" s="17"/>
      <c r="AG8" s="1"/>
      <c r="AH8" s="1">
        <v>35</v>
      </c>
      <c r="AI8" s="1"/>
      <c r="AJ8" s="1">
        <v>31</v>
      </c>
      <c r="AK8" s="1"/>
      <c r="AL8" s="23">
        <f t="shared" si="0"/>
        <v>651</v>
      </c>
      <c r="AM8" s="10" t="s">
        <v>0</v>
      </c>
    </row>
    <row r="9" spans="1:39" ht="15.75" x14ac:dyDescent="0.25">
      <c r="A9" s="10">
        <v>5</v>
      </c>
      <c r="B9" s="10" t="s">
        <v>62</v>
      </c>
      <c r="C9" s="1"/>
      <c r="D9" s="1"/>
      <c r="E9" s="1"/>
      <c r="F9" s="7"/>
      <c r="G9" s="7"/>
      <c r="H9" s="7"/>
      <c r="I9" s="7"/>
      <c r="J9" s="7"/>
      <c r="K9" s="1"/>
      <c r="L9" s="2"/>
      <c r="M9" s="2"/>
      <c r="N9" s="1"/>
      <c r="O9" s="2"/>
      <c r="P9" s="2"/>
      <c r="Q9" s="1"/>
      <c r="R9" s="1"/>
      <c r="S9" s="5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7"/>
      <c r="AG9" s="1"/>
      <c r="AH9" s="1"/>
      <c r="AI9" s="1"/>
      <c r="AJ9" s="1"/>
      <c r="AK9" s="1"/>
      <c r="AL9" s="27">
        <f t="shared" si="0"/>
        <v>0</v>
      </c>
      <c r="AM9" s="10" t="s">
        <v>62</v>
      </c>
    </row>
    <row r="10" spans="1:39" ht="15.75" x14ac:dyDescent="0.25">
      <c r="A10" s="10">
        <v>6</v>
      </c>
      <c r="B10" s="18" t="s">
        <v>16</v>
      </c>
      <c r="C10" s="1">
        <v>1.5</v>
      </c>
      <c r="D10" s="2">
        <v>1.5</v>
      </c>
      <c r="E10" s="2"/>
      <c r="F10" s="7">
        <v>1.5</v>
      </c>
      <c r="G10" s="7">
        <v>1.5</v>
      </c>
      <c r="H10" s="7"/>
      <c r="I10" s="7">
        <v>0</v>
      </c>
      <c r="J10" s="7"/>
      <c r="K10" s="1">
        <v>1</v>
      </c>
      <c r="L10" s="2">
        <v>0.5</v>
      </c>
      <c r="M10" s="2">
        <v>1</v>
      </c>
      <c r="N10" s="1">
        <v>1</v>
      </c>
      <c r="O10" s="2"/>
      <c r="P10" s="2">
        <v>1</v>
      </c>
      <c r="Q10" s="1">
        <v>1.1000000000000001</v>
      </c>
      <c r="R10" s="1">
        <v>1.5</v>
      </c>
      <c r="S10" s="1"/>
      <c r="T10" s="1">
        <v>1.1000000000000001</v>
      </c>
      <c r="U10" s="1">
        <v>0.7</v>
      </c>
      <c r="V10" s="1">
        <v>1.1000000000000001</v>
      </c>
      <c r="W10" s="1">
        <v>1</v>
      </c>
      <c r="X10" s="1">
        <v>1</v>
      </c>
      <c r="Y10" s="1">
        <v>1</v>
      </c>
      <c r="Z10" s="1">
        <v>1.3</v>
      </c>
      <c r="AA10" s="1"/>
      <c r="AB10" s="1"/>
      <c r="AC10" s="1"/>
      <c r="AD10" s="1"/>
      <c r="AE10" s="1"/>
      <c r="AF10" s="17"/>
      <c r="AG10" s="1"/>
      <c r="AH10" s="1">
        <v>1</v>
      </c>
      <c r="AI10" s="1"/>
      <c r="AJ10" s="1">
        <v>1</v>
      </c>
      <c r="AK10" s="1">
        <v>2</v>
      </c>
      <c r="AL10" s="23">
        <f t="shared" si="0"/>
        <v>24.3</v>
      </c>
      <c r="AM10" s="28" t="s">
        <v>16</v>
      </c>
    </row>
    <row r="11" spans="1:39" ht="15.75" x14ac:dyDescent="0.25">
      <c r="A11" s="10">
        <v>7</v>
      </c>
      <c r="B11" s="10" t="s">
        <v>24</v>
      </c>
      <c r="C11" s="1">
        <v>1.5</v>
      </c>
      <c r="D11" s="2">
        <v>1.5</v>
      </c>
      <c r="E11" s="2"/>
      <c r="F11" s="7">
        <v>1.5</v>
      </c>
      <c r="G11" s="7">
        <v>1.5</v>
      </c>
      <c r="H11" s="7"/>
      <c r="I11" s="7">
        <v>1.5</v>
      </c>
      <c r="J11" s="7"/>
      <c r="K11" s="1">
        <v>1</v>
      </c>
      <c r="L11" s="1">
        <v>1</v>
      </c>
      <c r="M11" s="1">
        <v>1</v>
      </c>
      <c r="N11" s="1">
        <v>1.5</v>
      </c>
      <c r="O11" s="1"/>
      <c r="P11" s="1">
        <v>1</v>
      </c>
      <c r="Q11" s="1">
        <v>1</v>
      </c>
      <c r="R11" s="1">
        <v>1</v>
      </c>
      <c r="S11" s="1"/>
      <c r="T11" s="1">
        <v>1</v>
      </c>
      <c r="U11" s="1">
        <v>1</v>
      </c>
      <c r="V11" s="1">
        <v>1</v>
      </c>
      <c r="W11" s="1">
        <v>1</v>
      </c>
      <c r="X11" s="1">
        <v>1</v>
      </c>
      <c r="Y11" s="1">
        <v>1.5</v>
      </c>
      <c r="Z11" s="1">
        <v>1.5</v>
      </c>
      <c r="AA11" s="1"/>
      <c r="AB11" s="1"/>
      <c r="AC11" s="1"/>
      <c r="AD11" s="1"/>
      <c r="AE11" s="1"/>
      <c r="AF11" s="17"/>
      <c r="AG11" s="1"/>
      <c r="AH11" s="1">
        <v>1.5</v>
      </c>
      <c r="AI11" s="1"/>
      <c r="AJ11" s="1">
        <v>1.5</v>
      </c>
      <c r="AK11" s="1">
        <v>1</v>
      </c>
      <c r="AL11" s="23">
        <f t="shared" si="0"/>
        <v>27</v>
      </c>
      <c r="AM11" s="1" t="s">
        <v>24</v>
      </c>
    </row>
    <row r="12" spans="1:39" ht="15.75" x14ac:dyDescent="0.25">
      <c r="A12" s="10">
        <v>8</v>
      </c>
      <c r="B12" s="10" t="s">
        <v>25</v>
      </c>
      <c r="C12" s="1">
        <v>5.8</v>
      </c>
      <c r="D12" s="2">
        <v>1.3</v>
      </c>
      <c r="E12" s="2"/>
      <c r="F12" s="7">
        <v>1.8</v>
      </c>
      <c r="G12" s="7">
        <v>0.6</v>
      </c>
      <c r="H12" s="7"/>
      <c r="I12" s="7">
        <v>5.2</v>
      </c>
      <c r="J12" s="7"/>
      <c r="K12" s="1"/>
      <c r="L12" s="1"/>
      <c r="M12" s="1">
        <v>4.2</v>
      </c>
      <c r="N12" s="1">
        <v>1.4</v>
      </c>
      <c r="O12" s="1"/>
      <c r="P12" s="1"/>
      <c r="Q12" s="1">
        <v>0</v>
      </c>
      <c r="R12" s="1">
        <v>1.7</v>
      </c>
      <c r="S12" s="1"/>
      <c r="T12" s="1">
        <v>0.5</v>
      </c>
      <c r="U12" s="1">
        <v>2.8</v>
      </c>
      <c r="V12" s="1"/>
      <c r="W12" s="1">
        <v>4.7</v>
      </c>
      <c r="X12" s="1"/>
      <c r="Y12" s="1">
        <v>0.8</v>
      </c>
      <c r="Z12" s="1"/>
      <c r="AA12" s="1"/>
      <c r="AB12" s="1"/>
      <c r="AC12" s="1"/>
      <c r="AD12" s="1"/>
      <c r="AE12" s="1"/>
      <c r="AF12" s="17"/>
      <c r="AG12" s="1"/>
      <c r="AH12" s="1"/>
      <c r="AI12" s="1"/>
      <c r="AJ12" s="1"/>
      <c r="AK12" s="1">
        <v>1.4</v>
      </c>
      <c r="AL12" s="23">
        <f t="shared" si="0"/>
        <v>32.200000000000003</v>
      </c>
      <c r="AM12" s="1" t="s">
        <v>25</v>
      </c>
    </row>
    <row r="13" spans="1:39" ht="15.75" x14ac:dyDescent="0.25">
      <c r="A13" s="10">
        <v>9</v>
      </c>
      <c r="B13" s="10" t="s">
        <v>26</v>
      </c>
      <c r="C13" s="1">
        <v>1</v>
      </c>
      <c r="D13" s="2">
        <v>1</v>
      </c>
      <c r="E13" s="2"/>
      <c r="F13" s="7">
        <v>1</v>
      </c>
      <c r="G13" s="7">
        <v>1</v>
      </c>
      <c r="H13" s="7"/>
      <c r="I13" s="7">
        <v>1</v>
      </c>
      <c r="J13" s="7"/>
      <c r="K13" s="1">
        <v>1</v>
      </c>
      <c r="L13" s="1">
        <v>1</v>
      </c>
      <c r="M13" s="1">
        <v>1</v>
      </c>
      <c r="N13" s="1">
        <v>2</v>
      </c>
      <c r="O13" s="1"/>
      <c r="P13" s="1">
        <v>1</v>
      </c>
      <c r="Q13" s="1">
        <v>1</v>
      </c>
      <c r="R13" s="1"/>
      <c r="S13" s="1"/>
      <c r="T13" s="1">
        <v>1</v>
      </c>
      <c r="U13" s="1">
        <v>1</v>
      </c>
      <c r="V13" s="1">
        <v>1</v>
      </c>
      <c r="W13" s="1">
        <v>1</v>
      </c>
      <c r="X13" s="1">
        <v>1</v>
      </c>
      <c r="Y13" s="1">
        <v>1</v>
      </c>
      <c r="Z13" s="1">
        <v>3</v>
      </c>
      <c r="AA13" s="1"/>
      <c r="AB13" s="1"/>
      <c r="AC13" s="1"/>
      <c r="AD13" s="1"/>
      <c r="AE13" s="1"/>
      <c r="AF13" s="17"/>
      <c r="AG13" s="1"/>
      <c r="AH13" s="1">
        <v>2</v>
      </c>
      <c r="AI13" s="1"/>
      <c r="AJ13" s="1">
        <v>2</v>
      </c>
      <c r="AK13" s="1">
        <v>2</v>
      </c>
      <c r="AL13" s="23">
        <f t="shared" si="0"/>
        <v>27</v>
      </c>
      <c r="AM13" s="1" t="s">
        <v>26</v>
      </c>
    </row>
    <row r="14" spans="1:39" ht="15.75" x14ac:dyDescent="0.25">
      <c r="A14" s="10">
        <v>10</v>
      </c>
      <c r="B14" s="14" t="s">
        <v>71</v>
      </c>
      <c r="C14" s="1">
        <v>1</v>
      </c>
      <c r="D14" s="2"/>
      <c r="E14" s="2"/>
      <c r="F14" s="7"/>
      <c r="G14" s="7"/>
      <c r="H14" s="7"/>
      <c r="I14" s="7"/>
      <c r="J14" s="7"/>
      <c r="K14" s="1"/>
      <c r="L14" s="1">
        <v>0.6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7"/>
      <c r="AG14" s="1"/>
      <c r="AH14" s="1"/>
      <c r="AI14" s="1"/>
      <c r="AJ14" s="1"/>
      <c r="AK14" s="1"/>
      <c r="AL14" s="23">
        <f t="shared" si="0"/>
        <v>1.6</v>
      </c>
      <c r="AM14" s="28" t="s">
        <v>30</v>
      </c>
    </row>
    <row r="15" spans="1:39" ht="15.75" x14ac:dyDescent="0.25">
      <c r="A15" s="10">
        <v>11</v>
      </c>
      <c r="B15" s="14" t="s">
        <v>27</v>
      </c>
      <c r="C15" s="1">
        <v>1</v>
      </c>
      <c r="D15" s="2">
        <v>1</v>
      </c>
      <c r="E15" s="2"/>
      <c r="F15" s="7">
        <v>1</v>
      </c>
      <c r="G15" s="7">
        <v>1</v>
      </c>
      <c r="H15" s="7"/>
      <c r="I15" s="7">
        <v>1</v>
      </c>
      <c r="J15" s="7"/>
      <c r="K15" s="1">
        <v>1</v>
      </c>
      <c r="L15" s="1">
        <v>1</v>
      </c>
      <c r="M15" s="1">
        <v>1</v>
      </c>
      <c r="N15" s="1">
        <v>2</v>
      </c>
      <c r="O15" s="1"/>
      <c r="P15" s="1">
        <v>1</v>
      </c>
      <c r="Q15" s="1">
        <v>1</v>
      </c>
      <c r="R15" s="1"/>
      <c r="S15" s="1"/>
      <c r="T15" s="1">
        <v>1</v>
      </c>
      <c r="U15" s="1">
        <v>1</v>
      </c>
      <c r="V15" s="1">
        <v>1</v>
      </c>
      <c r="W15" s="1">
        <v>1</v>
      </c>
      <c r="X15" s="1">
        <v>1</v>
      </c>
      <c r="Y15" s="1">
        <v>1</v>
      </c>
      <c r="Z15" s="1">
        <v>3</v>
      </c>
      <c r="AA15" s="1"/>
      <c r="AB15" s="1"/>
      <c r="AC15" s="1"/>
      <c r="AD15" s="1"/>
      <c r="AE15" s="1"/>
      <c r="AF15" s="17"/>
      <c r="AG15" s="1"/>
      <c r="AH15" s="1">
        <v>2</v>
      </c>
      <c r="AI15" s="1"/>
      <c r="AJ15" s="1">
        <v>2</v>
      </c>
      <c r="AK15" s="1">
        <v>2</v>
      </c>
      <c r="AL15" s="23">
        <f t="shared" si="0"/>
        <v>27</v>
      </c>
      <c r="AM15" s="28" t="s">
        <v>27</v>
      </c>
    </row>
    <row r="16" spans="1:39" ht="15.75" x14ac:dyDescent="0.25">
      <c r="A16" s="10">
        <v>12</v>
      </c>
      <c r="B16" s="10" t="s">
        <v>29</v>
      </c>
      <c r="C16" s="1"/>
      <c r="D16" s="2"/>
      <c r="E16" s="2"/>
      <c r="F16" s="7"/>
      <c r="G16" s="7"/>
      <c r="H16" s="7"/>
      <c r="I16" s="7"/>
      <c r="J16" s="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>
        <v>0</v>
      </c>
      <c r="W16" s="1"/>
      <c r="X16" s="1"/>
      <c r="Y16" s="1">
        <v>2.4</v>
      </c>
      <c r="Z16" s="1">
        <v>2.5</v>
      </c>
      <c r="AA16" s="1">
        <v>-0.4</v>
      </c>
      <c r="AB16" s="1"/>
      <c r="AC16" s="1"/>
      <c r="AD16" s="1"/>
      <c r="AE16" s="1"/>
      <c r="AF16" s="17"/>
      <c r="AG16" s="1"/>
      <c r="AH16" s="1"/>
      <c r="AI16" s="1"/>
      <c r="AJ16" s="1"/>
      <c r="AK16" s="1"/>
      <c r="AL16" s="23">
        <f t="shared" si="0"/>
        <v>4.5</v>
      </c>
      <c r="AM16" s="1" t="s">
        <v>29</v>
      </c>
    </row>
    <row r="17" spans="1:39" ht="15.75" x14ac:dyDescent="0.25">
      <c r="A17" s="10">
        <v>13</v>
      </c>
      <c r="B17" s="7" t="s">
        <v>28</v>
      </c>
      <c r="C17" s="1">
        <v>5.2</v>
      </c>
      <c r="D17" s="3">
        <v>5.2</v>
      </c>
      <c r="E17" s="3">
        <v>-0.1</v>
      </c>
      <c r="F17" s="8">
        <v>5.2</v>
      </c>
      <c r="G17" s="7">
        <v>4.3</v>
      </c>
      <c r="H17" s="9"/>
      <c r="I17" s="7">
        <v>4.7</v>
      </c>
      <c r="J17" s="7">
        <v>-0.7</v>
      </c>
      <c r="K17" s="1">
        <v>3.4</v>
      </c>
      <c r="L17" s="1">
        <v>3.3</v>
      </c>
      <c r="M17" s="1">
        <v>2.9</v>
      </c>
      <c r="N17" s="1">
        <v>4.2</v>
      </c>
      <c r="O17" s="1">
        <v>-0.25</v>
      </c>
      <c r="P17" s="1">
        <v>3.8</v>
      </c>
      <c r="Q17" s="3">
        <v>2.6</v>
      </c>
      <c r="R17" s="1">
        <v>4.4000000000000004</v>
      </c>
      <c r="S17" s="1">
        <v>-0.32</v>
      </c>
      <c r="T17" s="1">
        <v>3.9</v>
      </c>
      <c r="U17" s="3">
        <v>3.3250000000000002</v>
      </c>
      <c r="V17" s="1">
        <v>3.9</v>
      </c>
      <c r="W17" s="1">
        <v>4</v>
      </c>
      <c r="X17" s="1">
        <v>4.2</v>
      </c>
      <c r="Y17" s="3">
        <v>4.2</v>
      </c>
      <c r="Z17" s="1">
        <v>4.4000000000000004</v>
      </c>
      <c r="AA17" s="3">
        <v>-0.44</v>
      </c>
      <c r="AB17" s="1"/>
      <c r="AC17" s="3"/>
      <c r="AD17" s="1"/>
      <c r="AE17" s="5"/>
      <c r="AF17" s="17"/>
      <c r="AG17" s="1"/>
      <c r="AH17" s="1">
        <v>4.2</v>
      </c>
      <c r="AI17" s="1">
        <v>-0.35</v>
      </c>
      <c r="AJ17" s="1">
        <v>3.6</v>
      </c>
      <c r="AK17" s="1">
        <v>2.8</v>
      </c>
      <c r="AL17" s="23">
        <f t="shared" si="0"/>
        <v>85.564999999999998</v>
      </c>
      <c r="AM17" s="1" t="s">
        <v>28</v>
      </c>
    </row>
    <row r="18" spans="1:39" ht="15.75" x14ac:dyDescent="0.25">
      <c r="A18" s="10">
        <v>14</v>
      </c>
      <c r="B18" s="10" t="s">
        <v>65</v>
      </c>
      <c r="C18" s="1"/>
      <c r="D18" s="2"/>
      <c r="E18" s="2"/>
      <c r="F18" s="7"/>
      <c r="G18" s="7"/>
      <c r="H18" s="7"/>
      <c r="I18" s="7"/>
      <c r="J18" s="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7"/>
      <c r="AG18" s="1"/>
      <c r="AH18" s="1">
        <v>0.8</v>
      </c>
      <c r="AI18" s="1"/>
      <c r="AJ18" s="1"/>
      <c r="AK18" s="1"/>
      <c r="AL18" s="23">
        <f t="shared" si="0"/>
        <v>0.8</v>
      </c>
      <c r="AM18" s="1" t="s">
        <v>65</v>
      </c>
    </row>
    <row r="19" spans="1:39" ht="15.75" x14ac:dyDescent="0.25">
      <c r="A19" s="10">
        <v>15</v>
      </c>
      <c r="B19" s="19" t="s">
        <v>70</v>
      </c>
      <c r="C19" s="1"/>
      <c r="D19" s="2"/>
      <c r="E19" s="2"/>
      <c r="F19" s="7"/>
      <c r="G19" s="7"/>
      <c r="H19" s="7"/>
      <c r="I19" s="7"/>
      <c r="J19" s="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>
        <v>1.5</v>
      </c>
      <c r="AA19" s="1"/>
      <c r="AB19" s="1"/>
      <c r="AC19" s="1"/>
      <c r="AD19" s="1"/>
      <c r="AE19" s="1"/>
      <c r="AF19" s="17"/>
      <c r="AG19" s="1"/>
      <c r="AH19" s="1"/>
      <c r="AI19" s="1"/>
      <c r="AJ19" s="1"/>
      <c r="AK19" s="1"/>
      <c r="AL19" s="23">
        <f t="shared" si="0"/>
        <v>1.5</v>
      </c>
      <c r="AM19" s="1" t="s">
        <v>70</v>
      </c>
    </row>
    <row r="20" spans="1:39" ht="15.75" x14ac:dyDescent="0.25">
      <c r="A20" s="10">
        <v>16</v>
      </c>
      <c r="B20" s="10" t="s">
        <v>10</v>
      </c>
      <c r="C20" s="1"/>
      <c r="D20" s="2"/>
      <c r="E20" s="2"/>
      <c r="F20" s="7">
        <v>1.2</v>
      </c>
      <c r="G20" s="7"/>
      <c r="H20" s="7"/>
      <c r="I20" s="7">
        <v>0.9</v>
      </c>
      <c r="J20" s="7"/>
      <c r="K20" s="1"/>
      <c r="L20" s="1"/>
      <c r="M20" s="1"/>
      <c r="N20" s="1"/>
      <c r="O20" s="1"/>
      <c r="P20" s="1"/>
      <c r="Q20" s="1"/>
      <c r="R20" s="1"/>
      <c r="S20" s="1"/>
      <c r="T20" s="1"/>
      <c r="U20" s="1">
        <v>0.7</v>
      </c>
      <c r="V20" s="1"/>
      <c r="W20" s="1"/>
      <c r="X20" s="1">
        <v>0.4</v>
      </c>
      <c r="Y20" s="1"/>
      <c r="Z20" s="1"/>
      <c r="AA20" s="1"/>
      <c r="AB20" s="1"/>
      <c r="AC20" s="1"/>
      <c r="AD20" s="1"/>
      <c r="AE20" s="1"/>
      <c r="AF20" s="17"/>
      <c r="AG20" s="1"/>
      <c r="AH20" s="1"/>
      <c r="AI20" s="1"/>
      <c r="AJ20" s="1"/>
      <c r="AK20" s="1"/>
      <c r="AL20" s="23">
        <f t="shared" si="0"/>
        <v>3.2</v>
      </c>
      <c r="AM20" s="1" t="s">
        <v>10</v>
      </c>
    </row>
    <row r="21" spans="1:39" ht="15.75" x14ac:dyDescent="0.25">
      <c r="A21" s="10">
        <v>17</v>
      </c>
      <c r="B21" s="14" t="s">
        <v>13</v>
      </c>
      <c r="C21" s="1">
        <v>10</v>
      </c>
      <c r="D21" s="2">
        <v>15</v>
      </c>
      <c r="E21" s="2"/>
      <c r="F21" s="7">
        <v>10</v>
      </c>
      <c r="G21" s="7">
        <v>32.6</v>
      </c>
      <c r="H21" s="7"/>
      <c r="I21" s="7">
        <v>9</v>
      </c>
      <c r="J21" s="7"/>
      <c r="K21" s="1">
        <v>7</v>
      </c>
      <c r="L21" s="1">
        <v>26.8</v>
      </c>
      <c r="M21" s="1">
        <v>6.5</v>
      </c>
      <c r="N21" s="1">
        <v>20</v>
      </c>
      <c r="O21" s="1"/>
      <c r="P21" s="1">
        <v>32.5</v>
      </c>
      <c r="Q21" s="1">
        <v>27</v>
      </c>
      <c r="R21" s="1">
        <v>9</v>
      </c>
      <c r="S21" s="26"/>
      <c r="T21" s="1">
        <v>7</v>
      </c>
      <c r="U21" s="1">
        <v>22</v>
      </c>
      <c r="V21" s="1">
        <v>8</v>
      </c>
      <c r="W21" s="1">
        <v>27</v>
      </c>
      <c r="X21" s="1">
        <v>8</v>
      </c>
      <c r="Y21" s="1">
        <v>10</v>
      </c>
      <c r="Z21" s="25">
        <v>18</v>
      </c>
      <c r="AA21" s="1"/>
      <c r="AB21" s="1"/>
      <c r="AC21" s="1"/>
      <c r="AD21" s="1"/>
      <c r="AE21" s="1"/>
      <c r="AF21" s="17"/>
      <c r="AG21" s="1"/>
      <c r="AH21" s="1">
        <v>35</v>
      </c>
      <c r="AI21" s="1"/>
      <c r="AJ21" s="1">
        <v>23</v>
      </c>
      <c r="AK21" s="1">
        <v>7</v>
      </c>
      <c r="AL21" s="23">
        <f t="shared" si="0"/>
        <v>370.4</v>
      </c>
      <c r="AM21" s="28" t="s">
        <v>13</v>
      </c>
    </row>
    <row r="22" spans="1:39" ht="15.75" x14ac:dyDescent="0.25">
      <c r="A22" s="10">
        <v>18</v>
      </c>
      <c r="B22" s="10" t="s">
        <v>7</v>
      </c>
      <c r="C22" s="1">
        <v>6.2</v>
      </c>
      <c r="D22" s="2">
        <v>2.9</v>
      </c>
      <c r="E22" s="2"/>
      <c r="F22" s="7">
        <v>1.5</v>
      </c>
      <c r="G22" s="7">
        <v>2.6</v>
      </c>
      <c r="H22" s="7"/>
      <c r="I22" s="7">
        <v>2.6</v>
      </c>
      <c r="J22" s="7"/>
      <c r="K22" s="1">
        <v>1.7</v>
      </c>
      <c r="L22" s="1">
        <v>3.9</v>
      </c>
      <c r="M22" s="1">
        <v>3.7</v>
      </c>
      <c r="N22" s="1">
        <v>2.1</v>
      </c>
      <c r="O22" s="1"/>
      <c r="P22" s="1">
        <v>8</v>
      </c>
      <c r="Q22" s="1">
        <v>7.9</v>
      </c>
      <c r="R22" s="1">
        <v>0.9</v>
      </c>
      <c r="S22" s="1"/>
      <c r="T22" s="1">
        <v>2.5</v>
      </c>
      <c r="U22" s="1">
        <v>2.4</v>
      </c>
      <c r="V22" s="1">
        <v>14.8</v>
      </c>
      <c r="W22" s="1">
        <v>3.9</v>
      </c>
      <c r="X22" s="1">
        <v>0.8</v>
      </c>
      <c r="Y22" s="1">
        <v>2.7</v>
      </c>
      <c r="Z22" s="1">
        <v>1.6</v>
      </c>
      <c r="AA22" s="1"/>
      <c r="AB22" s="1"/>
      <c r="AC22" s="1"/>
      <c r="AD22" s="1"/>
      <c r="AE22" s="1"/>
      <c r="AF22" s="17"/>
      <c r="AG22" s="1"/>
      <c r="AH22" s="1">
        <v>2.4</v>
      </c>
      <c r="AI22" s="1"/>
      <c r="AJ22" s="1">
        <v>4.2</v>
      </c>
      <c r="AK22" s="1">
        <v>4.2</v>
      </c>
      <c r="AL22" s="23">
        <f t="shared" si="0"/>
        <v>83.500000000000028</v>
      </c>
      <c r="AM22" s="1" t="s">
        <v>7</v>
      </c>
    </row>
    <row r="23" spans="1:39" ht="15.75" x14ac:dyDescent="0.25">
      <c r="A23" s="10">
        <v>19</v>
      </c>
      <c r="B23" s="10" t="s">
        <v>31</v>
      </c>
      <c r="C23" s="1">
        <v>3.9</v>
      </c>
      <c r="D23" s="2"/>
      <c r="E23" s="2">
        <v>3.5</v>
      </c>
      <c r="F23" s="7"/>
      <c r="G23" s="7">
        <v>3.5</v>
      </c>
      <c r="H23" s="7"/>
      <c r="I23" s="7"/>
      <c r="J23" s="7"/>
      <c r="K23" s="1">
        <v>5.8</v>
      </c>
      <c r="L23" s="1">
        <v>5.6</v>
      </c>
      <c r="M23" s="1"/>
      <c r="N23" s="1"/>
      <c r="O23" s="1"/>
      <c r="P23" s="1">
        <v>3</v>
      </c>
      <c r="Q23" s="1"/>
      <c r="R23" s="1"/>
      <c r="S23" s="1"/>
      <c r="T23" s="1"/>
      <c r="U23" s="1"/>
      <c r="V23" s="1"/>
      <c r="W23" s="1">
        <v>7.3</v>
      </c>
      <c r="X23" s="1">
        <v>6.5</v>
      </c>
      <c r="Y23" s="1"/>
      <c r="Z23" s="1"/>
      <c r="AA23" s="1"/>
      <c r="AB23" s="1"/>
      <c r="AC23" s="1"/>
      <c r="AD23" s="1"/>
      <c r="AE23" s="1"/>
      <c r="AF23" s="17"/>
      <c r="AG23" s="1"/>
      <c r="AH23" s="1">
        <v>5.0999999999999996</v>
      </c>
      <c r="AI23" s="1"/>
      <c r="AJ23" s="1"/>
      <c r="AK23" s="1"/>
      <c r="AL23" s="23">
        <f t="shared" si="0"/>
        <v>44.199999999999996</v>
      </c>
      <c r="AM23" s="1" t="s">
        <v>31</v>
      </c>
    </row>
    <row r="24" spans="1:39" ht="15.75" x14ac:dyDescent="0.25">
      <c r="A24" s="10">
        <v>20</v>
      </c>
      <c r="B24" s="10" t="s">
        <v>32</v>
      </c>
      <c r="C24" s="1">
        <v>10</v>
      </c>
      <c r="D24" s="2"/>
      <c r="E24" s="2"/>
      <c r="F24" s="7">
        <v>1.2</v>
      </c>
      <c r="G24" s="7"/>
      <c r="H24" s="7"/>
      <c r="I24" s="7"/>
      <c r="J24" s="7"/>
      <c r="K24" s="1">
        <v>0.7</v>
      </c>
      <c r="L24" s="1"/>
      <c r="M24" s="1">
        <v>6.5</v>
      </c>
      <c r="N24" s="1">
        <v>1</v>
      </c>
      <c r="O24" s="1"/>
      <c r="P24" s="1"/>
      <c r="Q24" s="1"/>
      <c r="R24" s="1">
        <v>4.3</v>
      </c>
      <c r="S24" s="1"/>
      <c r="T24" s="1"/>
      <c r="U24" s="1"/>
      <c r="V24" s="1">
        <v>8</v>
      </c>
      <c r="W24" s="1"/>
      <c r="X24" s="1">
        <v>4</v>
      </c>
      <c r="Y24" s="1"/>
      <c r="Z24" s="1"/>
      <c r="AA24" s="1"/>
      <c r="AB24" s="1"/>
      <c r="AC24" s="1"/>
      <c r="AD24" s="1"/>
      <c r="AE24" s="1"/>
      <c r="AF24" s="17"/>
      <c r="AG24" s="1"/>
      <c r="AH24" s="1">
        <v>4</v>
      </c>
      <c r="AI24" s="1"/>
      <c r="AJ24" s="1">
        <v>3.5</v>
      </c>
      <c r="AK24" s="1"/>
      <c r="AL24" s="23">
        <f t="shared" si="0"/>
        <v>43.2</v>
      </c>
      <c r="AM24" s="1" t="s">
        <v>32</v>
      </c>
    </row>
    <row r="25" spans="1:39" ht="15.75" x14ac:dyDescent="0.25">
      <c r="A25" s="10">
        <v>21</v>
      </c>
      <c r="B25" s="10" t="s">
        <v>15</v>
      </c>
      <c r="C25" s="1">
        <v>14</v>
      </c>
      <c r="D25" s="2">
        <v>14</v>
      </c>
      <c r="E25" s="2"/>
      <c r="F25" s="7">
        <v>14</v>
      </c>
      <c r="G25" s="7">
        <v>17</v>
      </c>
      <c r="H25" s="7"/>
      <c r="I25" s="7">
        <v>17</v>
      </c>
      <c r="J25" s="7"/>
      <c r="K25" s="1"/>
      <c r="L25" s="1">
        <v>9</v>
      </c>
      <c r="M25" s="1">
        <v>9</v>
      </c>
      <c r="N25" s="1">
        <v>16</v>
      </c>
      <c r="O25" s="1"/>
      <c r="P25" s="1">
        <v>10</v>
      </c>
      <c r="Q25" s="1">
        <v>11</v>
      </c>
      <c r="R25" s="1">
        <v>12</v>
      </c>
      <c r="S25" s="1"/>
      <c r="T25" s="1">
        <v>11</v>
      </c>
      <c r="U25" s="1">
        <v>10</v>
      </c>
      <c r="V25" s="1">
        <v>11</v>
      </c>
      <c r="W25" s="1">
        <v>13</v>
      </c>
      <c r="X25" s="1">
        <v>11</v>
      </c>
      <c r="Y25" s="1">
        <v>11</v>
      </c>
      <c r="Z25" s="1">
        <v>12</v>
      </c>
      <c r="AA25" s="1"/>
      <c r="AB25" s="1"/>
      <c r="AC25" s="1"/>
      <c r="AD25" s="1"/>
      <c r="AE25" s="1"/>
      <c r="AF25" s="17"/>
      <c r="AG25" s="1"/>
      <c r="AH25" s="1">
        <v>11</v>
      </c>
      <c r="AI25" s="1"/>
      <c r="AJ25" s="1">
        <v>10</v>
      </c>
      <c r="AK25" s="1">
        <v>10</v>
      </c>
      <c r="AL25" s="23">
        <f t="shared" si="0"/>
        <v>253</v>
      </c>
      <c r="AM25" s="1" t="s">
        <v>15</v>
      </c>
    </row>
    <row r="26" spans="1:39" ht="15.75" x14ac:dyDescent="0.25">
      <c r="A26" s="10">
        <v>22</v>
      </c>
      <c r="B26" s="10" t="s">
        <v>14</v>
      </c>
      <c r="C26" s="1">
        <v>14</v>
      </c>
      <c r="D26" s="2">
        <v>17</v>
      </c>
      <c r="E26" s="2"/>
      <c r="F26" s="7">
        <v>13</v>
      </c>
      <c r="G26" s="7">
        <v>13</v>
      </c>
      <c r="H26" s="7"/>
      <c r="I26" s="7">
        <v>12</v>
      </c>
      <c r="J26" s="7"/>
      <c r="K26" s="1"/>
      <c r="L26" s="1">
        <v>13</v>
      </c>
      <c r="M26" s="1">
        <v>10</v>
      </c>
      <c r="N26" s="1">
        <v>11</v>
      </c>
      <c r="O26" s="1"/>
      <c r="P26" s="1">
        <v>10</v>
      </c>
      <c r="Q26" s="1">
        <v>15</v>
      </c>
      <c r="R26" s="1">
        <v>13</v>
      </c>
      <c r="S26" s="1"/>
      <c r="T26" s="1">
        <v>13</v>
      </c>
      <c r="U26" s="1">
        <v>11</v>
      </c>
      <c r="V26" s="1">
        <v>14</v>
      </c>
      <c r="W26" s="1">
        <v>14</v>
      </c>
      <c r="X26" s="1">
        <v>12</v>
      </c>
      <c r="Y26" s="1">
        <v>14</v>
      </c>
      <c r="Z26" s="1">
        <v>15</v>
      </c>
      <c r="AA26" s="1"/>
      <c r="AB26" s="1"/>
      <c r="AC26" s="1"/>
      <c r="AD26" s="1"/>
      <c r="AE26" s="1"/>
      <c r="AF26" s="17"/>
      <c r="AG26" s="1"/>
      <c r="AH26" s="1">
        <v>15</v>
      </c>
      <c r="AI26" s="1"/>
      <c r="AJ26" s="1">
        <v>12</v>
      </c>
      <c r="AK26" s="1">
        <v>15</v>
      </c>
      <c r="AL26" s="23">
        <f t="shared" si="0"/>
        <v>276</v>
      </c>
      <c r="AM26" s="1" t="s">
        <v>14</v>
      </c>
    </row>
    <row r="27" spans="1:39" ht="15.75" x14ac:dyDescent="0.25">
      <c r="A27" s="10">
        <v>23</v>
      </c>
      <c r="B27" s="10" t="s">
        <v>33</v>
      </c>
      <c r="C27" s="1">
        <v>8</v>
      </c>
      <c r="D27" s="2">
        <v>8</v>
      </c>
      <c r="E27" s="2"/>
      <c r="F27" s="7">
        <v>8</v>
      </c>
      <c r="G27" s="7">
        <v>7</v>
      </c>
      <c r="H27" s="7"/>
      <c r="I27" s="7">
        <v>7</v>
      </c>
      <c r="J27" s="7"/>
      <c r="K27" s="1"/>
      <c r="L27" s="1">
        <v>5</v>
      </c>
      <c r="M27" s="1">
        <v>7</v>
      </c>
      <c r="N27" s="1">
        <v>6</v>
      </c>
      <c r="O27" s="1"/>
      <c r="P27" s="1">
        <v>6</v>
      </c>
      <c r="Q27" s="1">
        <v>7</v>
      </c>
      <c r="R27" s="1">
        <v>10</v>
      </c>
      <c r="S27" s="1"/>
      <c r="T27" s="1">
        <v>6</v>
      </c>
      <c r="U27" s="1">
        <v>8</v>
      </c>
      <c r="V27" s="1">
        <v>7</v>
      </c>
      <c r="W27" s="1">
        <v>8</v>
      </c>
      <c r="X27" s="1">
        <v>10</v>
      </c>
      <c r="Y27" s="1">
        <v>7</v>
      </c>
      <c r="Z27" s="1">
        <v>7</v>
      </c>
      <c r="AA27" s="1"/>
      <c r="AB27" s="1"/>
      <c r="AC27" s="1"/>
      <c r="AD27" s="1"/>
      <c r="AE27" s="1"/>
      <c r="AF27" s="17"/>
      <c r="AG27" s="1"/>
      <c r="AH27" s="1">
        <v>10</v>
      </c>
      <c r="AI27" s="1"/>
      <c r="AJ27" s="1">
        <v>8</v>
      </c>
      <c r="AK27" s="1">
        <v>6</v>
      </c>
      <c r="AL27" s="23">
        <f t="shared" si="0"/>
        <v>156</v>
      </c>
      <c r="AM27" s="1" t="s">
        <v>33</v>
      </c>
    </row>
    <row r="28" spans="1:39" ht="15.75" x14ac:dyDescent="0.25">
      <c r="A28" s="10">
        <v>24</v>
      </c>
      <c r="B28" s="10" t="s">
        <v>4</v>
      </c>
      <c r="C28" s="1"/>
      <c r="D28" s="2"/>
      <c r="E28" s="2"/>
      <c r="F28" s="7">
        <v>0.2</v>
      </c>
      <c r="G28" s="7"/>
      <c r="H28" s="7"/>
      <c r="I28" s="7"/>
      <c r="J28" s="7"/>
      <c r="K28" s="1"/>
      <c r="L28" s="1"/>
      <c r="M28" s="1"/>
      <c r="N28" s="1">
        <v>0.15</v>
      </c>
      <c r="O28" s="1"/>
      <c r="P28" s="1"/>
      <c r="Q28" s="1"/>
      <c r="R28" s="1"/>
      <c r="S28" s="1"/>
      <c r="T28" s="1">
        <v>0.15</v>
      </c>
      <c r="U28" s="1"/>
      <c r="V28" s="1"/>
      <c r="W28" s="1"/>
      <c r="X28" s="1">
        <v>0.16</v>
      </c>
      <c r="Y28" s="1">
        <v>0.16</v>
      </c>
      <c r="Z28" s="1">
        <v>0.17</v>
      </c>
      <c r="AA28" s="1"/>
      <c r="AB28" s="1"/>
      <c r="AC28" s="1"/>
      <c r="AD28" s="1"/>
      <c r="AE28" s="1"/>
      <c r="AF28" s="17"/>
      <c r="AG28" s="1"/>
      <c r="AH28" s="1"/>
      <c r="AI28" s="1"/>
      <c r="AJ28" s="1"/>
      <c r="AK28" s="1">
        <v>0.14000000000000001</v>
      </c>
      <c r="AL28" s="23">
        <f t="shared" si="0"/>
        <v>1.1299999999999999</v>
      </c>
      <c r="AM28" s="1" t="s">
        <v>4</v>
      </c>
    </row>
    <row r="29" spans="1:39" ht="15.75" x14ac:dyDescent="0.25">
      <c r="A29" s="10">
        <v>25</v>
      </c>
      <c r="B29" s="19" t="s">
        <v>34</v>
      </c>
      <c r="C29" s="1">
        <v>0.04</v>
      </c>
      <c r="D29" s="3">
        <v>0.02</v>
      </c>
      <c r="E29" s="3"/>
      <c r="F29" s="7">
        <v>0.02</v>
      </c>
      <c r="G29" s="8">
        <v>0.02</v>
      </c>
      <c r="H29" s="7"/>
      <c r="I29" s="8">
        <v>0.02</v>
      </c>
      <c r="J29" s="7"/>
      <c r="K29" s="3"/>
      <c r="L29" s="1">
        <v>0.01</v>
      </c>
      <c r="M29" s="1">
        <v>0.01</v>
      </c>
      <c r="N29" s="1">
        <v>0.02</v>
      </c>
      <c r="O29" s="1">
        <v>0.02</v>
      </c>
      <c r="P29" s="1">
        <v>0.01</v>
      </c>
      <c r="Q29" s="1">
        <v>1.4999999999999999E-2</v>
      </c>
      <c r="R29" s="1"/>
      <c r="S29" s="1"/>
      <c r="T29" s="1">
        <v>1.4999999999999999E-2</v>
      </c>
      <c r="U29" s="1">
        <v>2.8000000000000001E-2</v>
      </c>
      <c r="V29" s="1">
        <v>1.4999999999999999E-2</v>
      </c>
      <c r="W29" s="1">
        <v>1.4999999999999999E-2</v>
      </c>
      <c r="X29" s="1"/>
      <c r="Y29" s="1">
        <v>1.6E-2</v>
      </c>
      <c r="Z29" s="1">
        <v>1.7000000000000001E-2</v>
      </c>
      <c r="AA29" s="1"/>
      <c r="AB29" s="1"/>
      <c r="AC29" s="1"/>
      <c r="AD29" s="1"/>
      <c r="AE29" s="1"/>
      <c r="AF29" s="17"/>
      <c r="AG29" s="1"/>
      <c r="AH29" s="1"/>
      <c r="AI29" s="1"/>
      <c r="AJ29" s="1" t="s">
        <v>106</v>
      </c>
      <c r="AK29" s="1">
        <v>1.4E-2</v>
      </c>
      <c r="AL29" s="23">
        <f>SUM(C29:AK29)</f>
        <v>0.32500000000000007</v>
      </c>
      <c r="AM29" s="1" t="s">
        <v>34</v>
      </c>
    </row>
    <row r="30" spans="1:39" ht="15.75" x14ac:dyDescent="0.25">
      <c r="A30" s="10">
        <v>26</v>
      </c>
      <c r="B30" s="10" t="s">
        <v>67</v>
      </c>
      <c r="C30" s="1"/>
      <c r="D30" s="1"/>
      <c r="E30" s="1"/>
      <c r="F30" s="7"/>
      <c r="G30" s="7"/>
      <c r="H30" s="7"/>
      <c r="I30" s="7"/>
      <c r="J30" s="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7"/>
      <c r="AG30" s="1"/>
      <c r="AH30" s="1"/>
      <c r="AI30" s="1"/>
      <c r="AJ30" s="1"/>
      <c r="AK30" s="1"/>
      <c r="AL30" s="27">
        <f t="shared" si="0"/>
        <v>0</v>
      </c>
      <c r="AM30" s="1" t="s">
        <v>74</v>
      </c>
    </row>
    <row r="31" spans="1:39" ht="15.75" x14ac:dyDescent="0.25">
      <c r="A31" s="10">
        <v>27</v>
      </c>
      <c r="B31" s="21" t="s">
        <v>35</v>
      </c>
      <c r="C31" s="1"/>
      <c r="D31" s="1">
        <v>20</v>
      </c>
      <c r="E31" s="1"/>
      <c r="F31" s="7"/>
      <c r="G31" s="7"/>
      <c r="H31" s="7"/>
      <c r="I31" s="7"/>
      <c r="J31" s="7"/>
      <c r="K31" s="1"/>
      <c r="L31" s="1">
        <v>12</v>
      </c>
      <c r="M31" s="1"/>
      <c r="N31" s="2">
        <v>3.2</v>
      </c>
      <c r="O31" s="1"/>
      <c r="P31" s="1"/>
      <c r="Q31" s="1">
        <v>8.8000000000000007</v>
      </c>
      <c r="R31" s="1"/>
      <c r="S31" s="1"/>
      <c r="T31" s="1"/>
      <c r="U31" s="1"/>
      <c r="V31" s="1"/>
      <c r="W31" s="1">
        <v>13</v>
      </c>
      <c r="X31" s="1"/>
      <c r="Y31" s="1"/>
      <c r="Z31" s="1">
        <v>7</v>
      </c>
      <c r="AA31" s="1"/>
      <c r="AB31" s="1"/>
      <c r="AC31" s="1"/>
      <c r="AD31" s="1"/>
      <c r="AE31" s="1"/>
      <c r="AF31" s="17"/>
      <c r="AG31" s="1"/>
      <c r="AH31" s="1"/>
      <c r="AI31" s="1"/>
      <c r="AJ31" s="1"/>
      <c r="AK31" s="1">
        <v>14</v>
      </c>
      <c r="AL31" s="23">
        <f t="shared" si="0"/>
        <v>78</v>
      </c>
      <c r="AM31" s="1" t="s">
        <v>35</v>
      </c>
    </row>
    <row r="32" spans="1:39" ht="15.75" x14ac:dyDescent="0.25">
      <c r="A32" s="10">
        <v>28</v>
      </c>
      <c r="B32" s="10" t="s">
        <v>11</v>
      </c>
      <c r="C32" s="1"/>
      <c r="D32" s="1"/>
      <c r="E32" s="1"/>
      <c r="F32" s="7"/>
      <c r="G32" s="7"/>
      <c r="H32" s="7"/>
      <c r="I32" s="7"/>
      <c r="J32" s="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7"/>
      <c r="AG32" s="1"/>
      <c r="AH32" s="1"/>
      <c r="AI32" s="1"/>
      <c r="AJ32" s="1"/>
      <c r="AK32" s="1"/>
      <c r="AL32" s="27">
        <f t="shared" si="0"/>
        <v>0</v>
      </c>
      <c r="AM32" s="1" t="s">
        <v>11</v>
      </c>
    </row>
    <row r="33" spans="1:39" ht="15.75" x14ac:dyDescent="0.25">
      <c r="A33" s="10">
        <v>29</v>
      </c>
      <c r="B33" s="19" t="s">
        <v>36</v>
      </c>
      <c r="C33" s="1"/>
      <c r="D33" s="1">
        <v>0.5</v>
      </c>
      <c r="E33" s="1"/>
      <c r="F33" s="7">
        <v>6</v>
      </c>
      <c r="G33" s="7">
        <v>0.6</v>
      </c>
      <c r="H33" s="7"/>
      <c r="I33" s="7">
        <v>1.3</v>
      </c>
      <c r="J33" s="7"/>
      <c r="K33" s="1">
        <v>2.2999999999999998</v>
      </c>
      <c r="L33" s="1">
        <v>0.3</v>
      </c>
      <c r="M33" s="1"/>
      <c r="N33" s="1">
        <v>0.4</v>
      </c>
      <c r="O33" s="1"/>
      <c r="P33" s="1">
        <v>2.2000000000000002</v>
      </c>
      <c r="Q33" s="1">
        <v>0.4</v>
      </c>
      <c r="R33" s="1">
        <v>3</v>
      </c>
      <c r="S33" s="1"/>
      <c r="T33" s="1"/>
      <c r="U33" s="1">
        <v>1.2</v>
      </c>
      <c r="V33" s="1">
        <v>0.4</v>
      </c>
      <c r="W33" s="1"/>
      <c r="X33" s="1">
        <v>0.6</v>
      </c>
      <c r="Y33" s="1">
        <v>0.3</v>
      </c>
      <c r="Z33" s="1">
        <v>2.7</v>
      </c>
      <c r="AA33" s="1"/>
      <c r="AB33" s="1"/>
      <c r="AC33" s="1"/>
      <c r="AD33" s="1"/>
      <c r="AE33" s="1"/>
      <c r="AF33" s="17"/>
      <c r="AG33" s="1"/>
      <c r="AH33" s="1">
        <v>2.8</v>
      </c>
      <c r="AI33" s="1"/>
      <c r="AJ33" s="1"/>
      <c r="AK33" s="1"/>
      <c r="AL33" s="23">
        <f t="shared" si="0"/>
        <v>25</v>
      </c>
      <c r="AM33" s="1" t="s">
        <v>36</v>
      </c>
    </row>
    <row r="34" spans="1:39" ht="15.75" x14ac:dyDescent="0.25">
      <c r="A34" s="10">
        <v>30</v>
      </c>
      <c r="B34" s="10" t="s">
        <v>37</v>
      </c>
      <c r="C34" s="1"/>
      <c r="D34" s="1"/>
      <c r="E34" s="1"/>
      <c r="F34" s="7"/>
      <c r="G34" s="7"/>
      <c r="H34" s="7"/>
      <c r="I34" s="7">
        <v>1.6</v>
      </c>
      <c r="J34" s="7"/>
      <c r="K34" s="1" t="s">
        <v>72</v>
      </c>
      <c r="L34" s="1"/>
      <c r="M34" s="1"/>
      <c r="N34" s="1">
        <v>4.9000000000000004</v>
      </c>
      <c r="O34" s="1"/>
      <c r="P34" s="1"/>
      <c r="Q34" s="1">
        <v>0.8</v>
      </c>
      <c r="R34" s="1"/>
      <c r="S34" s="1"/>
      <c r="T34" s="1">
        <v>1.5</v>
      </c>
      <c r="U34" s="1"/>
      <c r="V34" s="1">
        <v>4.7</v>
      </c>
      <c r="W34" s="1"/>
      <c r="X34" s="1"/>
      <c r="Y34" s="1"/>
      <c r="Z34" s="1"/>
      <c r="AA34" s="1"/>
      <c r="AB34" s="1"/>
      <c r="AC34" s="1"/>
      <c r="AD34" s="1"/>
      <c r="AE34" s="1"/>
      <c r="AF34" s="17"/>
      <c r="AG34" s="1"/>
      <c r="AH34" s="1"/>
      <c r="AI34" s="1"/>
      <c r="AJ34" s="1">
        <v>0</v>
      </c>
      <c r="AK34" s="1">
        <v>0.7</v>
      </c>
      <c r="AL34" s="23">
        <f>SUM(C34:AK34)</f>
        <v>14.2</v>
      </c>
      <c r="AM34" s="1" t="s">
        <v>37</v>
      </c>
    </row>
    <row r="35" spans="1:39" ht="15.75" x14ac:dyDescent="0.25">
      <c r="A35" s="10">
        <v>31</v>
      </c>
      <c r="B35" s="10" t="s">
        <v>3</v>
      </c>
      <c r="C35" s="1"/>
      <c r="D35" s="1">
        <v>1</v>
      </c>
      <c r="E35" s="1"/>
      <c r="F35" s="7"/>
      <c r="G35" s="7">
        <v>0.9</v>
      </c>
      <c r="H35" s="7"/>
      <c r="I35" s="7"/>
      <c r="J35" s="7"/>
      <c r="K35" s="1">
        <v>0.7</v>
      </c>
      <c r="L35" s="1"/>
      <c r="M35" s="1"/>
      <c r="N35" s="1"/>
      <c r="O35" s="1"/>
      <c r="P35" s="1">
        <v>0.7</v>
      </c>
      <c r="Q35" s="1"/>
      <c r="R35" s="1">
        <v>0.9</v>
      </c>
      <c r="S35" s="1"/>
      <c r="T35" s="1"/>
      <c r="U35" s="1"/>
      <c r="V35" s="1">
        <v>0.8</v>
      </c>
      <c r="W35" s="1"/>
      <c r="X35" s="1">
        <v>0.8</v>
      </c>
      <c r="Y35" s="1"/>
      <c r="Z35" s="1"/>
      <c r="AA35" s="1"/>
      <c r="AB35" s="1"/>
      <c r="AC35" s="1"/>
      <c r="AD35" s="1"/>
      <c r="AE35" s="1"/>
      <c r="AF35" s="17"/>
      <c r="AG35" s="1"/>
      <c r="AH35" s="1"/>
      <c r="AI35" s="1"/>
      <c r="AJ35" s="1">
        <v>0.7</v>
      </c>
      <c r="AK35" s="1"/>
      <c r="AL35" s="23">
        <f t="shared" si="0"/>
        <v>6.5000000000000009</v>
      </c>
      <c r="AM35" s="1" t="s">
        <v>3</v>
      </c>
    </row>
    <row r="36" spans="1:39" ht="15.75" x14ac:dyDescent="0.25">
      <c r="A36" s="10">
        <v>32</v>
      </c>
      <c r="B36" s="18" t="s">
        <v>38</v>
      </c>
      <c r="C36" s="1"/>
      <c r="D36" s="1">
        <v>3</v>
      </c>
      <c r="E36" s="1"/>
      <c r="F36" s="7"/>
      <c r="G36" s="7">
        <v>1.3</v>
      </c>
      <c r="H36" s="7"/>
      <c r="I36" s="7"/>
      <c r="J36" s="7"/>
      <c r="K36" s="1">
        <v>4.3</v>
      </c>
      <c r="L36" s="1"/>
      <c r="M36" s="1"/>
      <c r="N36" s="1"/>
      <c r="O36" s="1"/>
      <c r="P36" s="1"/>
      <c r="Q36" s="1"/>
      <c r="R36" s="1">
        <v>5.2</v>
      </c>
      <c r="S36" s="1"/>
      <c r="T36" s="1">
        <v>0.7</v>
      </c>
      <c r="U36" s="1"/>
      <c r="V36" s="1"/>
      <c r="W36" s="1"/>
      <c r="X36" s="1">
        <v>4.9000000000000004</v>
      </c>
      <c r="Y36" s="1">
        <v>0.8</v>
      </c>
      <c r="Z36" s="1"/>
      <c r="AA36" s="1"/>
      <c r="AB36" s="1"/>
      <c r="AC36" s="1"/>
      <c r="AD36" s="1"/>
      <c r="AE36" s="1"/>
      <c r="AF36" s="17"/>
      <c r="AG36" s="1"/>
      <c r="AH36" s="1"/>
      <c r="AI36" s="1"/>
      <c r="AJ36" s="1"/>
      <c r="AK36" s="1"/>
      <c r="AL36" s="23">
        <f t="shared" si="0"/>
        <v>20.200000000000003</v>
      </c>
      <c r="AM36" s="28" t="s">
        <v>38</v>
      </c>
    </row>
    <row r="37" spans="1:39" ht="15.75" x14ac:dyDescent="0.25">
      <c r="A37" s="10">
        <v>33</v>
      </c>
      <c r="B37" s="22" t="s">
        <v>9</v>
      </c>
      <c r="C37" s="1"/>
      <c r="D37" s="1"/>
      <c r="E37" s="1"/>
      <c r="F37" s="7">
        <v>15</v>
      </c>
      <c r="G37" s="7">
        <v>13.5</v>
      </c>
      <c r="H37" s="7"/>
      <c r="I37" s="7">
        <v>3.6</v>
      </c>
      <c r="J37" s="7"/>
      <c r="K37" s="1"/>
      <c r="L37" s="1">
        <v>10.4</v>
      </c>
      <c r="M37" s="1">
        <v>3.2</v>
      </c>
      <c r="N37" s="1">
        <v>3.8</v>
      </c>
      <c r="O37" s="1"/>
      <c r="P37" s="1"/>
      <c r="Q37" s="1">
        <v>12</v>
      </c>
      <c r="R37" s="1">
        <v>14</v>
      </c>
      <c r="S37" s="1">
        <v>1.3</v>
      </c>
      <c r="T37" s="1">
        <v>3</v>
      </c>
      <c r="U37" s="1"/>
      <c r="V37" s="1"/>
      <c r="W37" s="1">
        <v>13</v>
      </c>
      <c r="X37" s="1">
        <v>16</v>
      </c>
      <c r="Y37" s="1">
        <v>25.9</v>
      </c>
      <c r="Z37" s="1">
        <v>3.8</v>
      </c>
      <c r="AA37" s="1"/>
      <c r="AB37" s="1"/>
      <c r="AC37" s="1"/>
      <c r="AD37" s="1"/>
      <c r="AE37" s="1"/>
      <c r="AF37" s="17"/>
      <c r="AG37" s="1"/>
      <c r="AH37" s="1">
        <v>20</v>
      </c>
      <c r="AI37" s="1">
        <v>0</v>
      </c>
      <c r="AJ37" s="1">
        <v>3.2</v>
      </c>
      <c r="AK37" s="1">
        <v>20.7</v>
      </c>
      <c r="AL37" s="23">
        <f t="shared" si="0"/>
        <v>182.39999999999998</v>
      </c>
      <c r="AM37" s="10" t="s">
        <v>9</v>
      </c>
    </row>
    <row r="38" spans="1:39" ht="15.75" x14ac:dyDescent="0.25">
      <c r="A38" s="10">
        <v>34</v>
      </c>
      <c r="B38" s="10" t="s">
        <v>6</v>
      </c>
      <c r="C38" s="1"/>
      <c r="D38" s="1">
        <v>26</v>
      </c>
      <c r="E38" s="1"/>
      <c r="F38" s="7">
        <v>14</v>
      </c>
      <c r="G38" s="7"/>
      <c r="H38" s="7"/>
      <c r="I38" s="7">
        <v>23.6</v>
      </c>
      <c r="J38" s="7">
        <v>-4.4000000000000004</v>
      </c>
      <c r="K38" s="1">
        <v>3.4</v>
      </c>
      <c r="L38" s="1"/>
      <c r="M38" s="1">
        <v>6.5</v>
      </c>
      <c r="N38" s="1">
        <v>11.6</v>
      </c>
      <c r="O38" s="1"/>
      <c r="P38" s="1"/>
      <c r="Q38" s="1">
        <v>28</v>
      </c>
      <c r="R38" s="1">
        <v>4</v>
      </c>
      <c r="S38" s="26"/>
      <c r="T38" s="1">
        <v>26</v>
      </c>
      <c r="U38" s="1">
        <v>0.55000000000000004</v>
      </c>
      <c r="V38" s="1"/>
      <c r="W38" s="1">
        <v>3.4</v>
      </c>
      <c r="X38" s="1">
        <v>3.6</v>
      </c>
      <c r="Y38" s="1">
        <v>27</v>
      </c>
      <c r="Z38" s="1"/>
      <c r="AA38" s="1"/>
      <c r="AB38" s="1"/>
      <c r="AC38" s="1"/>
      <c r="AD38" s="1"/>
      <c r="AE38" s="1"/>
      <c r="AF38" s="17"/>
      <c r="AG38" s="1"/>
      <c r="AH38" s="1">
        <v>4</v>
      </c>
      <c r="AI38" s="1"/>
      <c r="AJ38" s="1">
        <v>16</v>
      </c>
      <c r="AK38" s="1">
        <v>25.5</v>
      </c>
      <c r="AL38" s="23">
        <f t="shared" si="0"/>
        <v>218.75</v>
      </c>
      <c r="AM38" s="10" t="s">
        <v>6</v>
      </c>
    </row>
    <row r="39" spans="1:39" ht="15.75" x14ac:dyDescent="0.25">
      <c r="A39" s="10">
        <v>35</v>
      </c>
      <c r="B39" s="19" t="s">
        <v>39</v>
      </c>
      <c r="C39" s="1"/>
      <c r="D39" s="1">
        <v>0.1</v>
      </c>
      <c r="E39" s="1"/>
      <c r="F39" s="7"/>
      <c r="G39" s="8">
        <v>0.1</v>
      </c>
      <c r="H39" s="7"/>
      <c r="I39" s="8">
        <v>0.2</v>
      </c>
      <c r="J39" s="7" t="s">
        <v>89</v>
      </c>
      <c r="K39" s="3"/>
      <c r="L39" s="1">
        <v>0.1</v>
      </c>
      <c r="M39" s="1">
        <v>0.06</v>
      </c>
      <c r="N39" s="1"/>
      <c r="O39" s="1"/>
      <c r="P39" s="1">
        <v>0.1</v>
      </c>
      <c r="Q39" s="1">
        <v>7.4999999999999997E-2</v>
      </c>
      <c r="R39" s="1"/>
      <c r="S39" s="1"/>
      <c r="T39" s="1"/>
      <c r="U39" s="1"/>
      <c r="V39" s="1">
        <v>7.4999999999999997E-2</v>
      </c>
      <c r="W39" s="1">
        <v>0.75</v>
      </c>
      <c r="X39" s="1"/>
      <c r="Y39" s="1"/>
      <c r="Z39" s="1"/>
      <c r="AA39" s="1"/>
      <c r="AB39" s="1"/>
      <c r="AC39" s="1"/>
      <c r="AD39" s="1"/>
      <c r="AE39" s="1"/>
      <c r="AF39" s="17"/>
      <c r="AG39" s="1"/>
      <c r="AH39" s="1">
        <v>0.08</v>
      </c>
      <c r="AI39" s="1"/>
      <c r="AJ39" s="1">
        <v>0</v>
      </c>
      <c r="AK39" s="1"/>
      <c r="AL39" s="23">
        <f>SUM(C39:AK39)</f>
        <v>1.6400000000000001</v>
      </c>
      <c r="AM39" s="1" t="s">
        <v>39</v>
      </c>
    </row>
    <row r="40" spans="1:39" ht="15.75" x14ac:dyDescent="0.25">
      <c r="A40" s="10">
        <v>36</v>
      </c>
      <c r="B40" s="20" t="s">
        <v>2</v>
      </c>
      <c r="C40" s="1">
        <v>0</v>
      </c>
      <c r="D40" s="1"/>
      <c r="E40" s="1"/>
      <c r="F40" s="7"/>
      <c r="G40" s="7"/>
      <c r="H40" s="7"/>
      <c r="I40" s="7">
        <v>0</v>
      </c>
      <c r="J40" s="7"/>
      <c r="K40" s="1"/>
      <c r="L40" s="1"/>
      <c r="M40" s="1"/>
      <c r="N40" s="1"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7"/>
      <c r="AG40" s="1"/>
      <c r="AH40" s="1"/>
      <c r="AI40" s="1"/>
      <c r="AJ40" s="1"/>
      <c r="AK40" s="1"/>
      <c r="AL40" s="27">
        <f t="shared" si="0"/>
        <v>0</v>
      </c>
      <c r="AM40" s="1" t="s">
        <v>2</v>
      </c>
    </row>
    <row r="41" spans="1:39" ht="15.75" x14ac:dyDescent="0.25">
      <c r="A41" s="10">
        <v>37</v>
      </c>
      <c r="B41" s="22" t="s">
        <v>40</v>
      </c>
      <c r="C41" s="1">
        <v>1.6</v>
      </c>
      <c r="D41" s="1"/>
      <c r="E41" s="1"/>
      <c r="F41" s="7">
        <v>1.6</v>
      </c>
      <c r="G41" s="9"/>
      <c r="H41" s="9"/>
      <c r="I41" s="7"/>
      <c r="J41" s="7"/>
      <c r="K41" s="1"/>
      <c r="L41" s="1"/>
      <c r="M41" s="1"/>
      <c r="N41" s="1"/>
      <c r="O41" s="1"/>
      <c r="P41" s="1">
        <v>1.2</v>
      </c>
      <c r="Q41" s="1">
        <v>1.2</v>
      </c>
      <c r="R41" s="1">
        <v>1.4</v>
      </c>
      <c r="S41" s="1"/>
      <c r="T41" s="1">
        <v>1.2</v>
      </c>
      <c r="U41" s="1"/>
      <c r="V41" s="1">
        <v>1.2</v>
      </c>
      <c r="W41" s="1">
        <v>1.2</v>
      </c>
      <c r="X41" s="1">
        <v>1.3</v>
      </c>
      <c r="Y41" s="1">
        <v>1.3</v>
      </c>
      <c r="Z41" s="1"/>
      <c r="AA41" s="1"/>
      <c r="AB41" s="1"/>
      <c r="AC41" s="1"/>
      <c r="AD41" s="1"/>
      <c r="AE41" s="1"/>
      <c r="AF41" s="17"/>
      <c r="AG41" s="1"/>
      <c r="AH41" s="1">
        <v>1.3</v>
      </c>
      <c r="AI41" s="1"/>
      <c r="AJ41" s="1">
        <v>1.1000000000000001</v>
      </c>
      <c r="AK41" s="1"/>
      <c r="AL41" s="23">
        <f t="shared" si="0"/>
        <v>15.599999999999998</v>
      </c>
      <c r="AM41" s="1" t="s">
        <v>40</v>
      </c>
    </row>
    <row r="42" spans="1:39" ht="15.75" x14ac:dyDescent="0.25">
      <c r="A42" s="10">
        <v>38</v>
      </c>
      <c r="B42" s="14" t="s">
        <v>41</v>
      </c>
      <c r="C42" s="1"/>
      <c r="D42" s="1"/>
      <c r="E42" s="1"/>
      <c r="F42" s="7"/>
      <c r="G42" s="7">
        <v>1.2</v>
      </c>
      <c r="H42" s="7"/>
      <c r="I42" s="7"/>
      <c r="J42" s="7"/>
      <c r="K42" s="1"/>
      <c r="L42" s="1"/>
      <c r="M42" s="1"/>
      <c r="N42" s="1"/>
      <c r="O42" s="1"/>
      <c r="P42" s="1">
        <v>1</v>
      </c>
      <c r="Q42" s="1"/>
      <c r="R42" s="1"/>
      <c r="S42" s="1"/>
      <c r="T42" s="1"/>
      <c r="U42" s="1"/>
      <c r="V42" s="1"/>
      <c r="W42" s="1"/>
      <c r="X42" s="1"/>
      <c r="Y42" s="1"/>
      <c r="Z42" s="1">
        <v>0.7</v>
      </c>
      <c r="AA42" s="1"/>
      <c r="AB42" s="1"/>
      <c r="AC42" s="1"/>
      <c r="AD42" s="1"/>
      <c r="AE42" s="1"/>
      <c r="AF42" s="17"/>
      <c r="AG42" s="1"/>
      <c r="AH42" s="1"/>
      <c r="AI42" s="1"/>
      <c r="AJ42" s="1"/>
      <c r="AK42" s="1"/>
      <c r="AL42" s="23">
        <f t="shared" si="0"/>
        <v>2.9</v>
      </c>
      <c r="AM42" s="28" t="s">
        <v>41</v>
      </c>
    </row>
    <row r="43" spans="1:39" ht="15.75" x14ac:dyDescent="0.25">
      <c r="A43" s="10">
        <v>39</v>
      </c>
      <c r="B43" s="10" t="s">
        <v>42</v>
      </c>
      <c r="C43" s="1">
        <v>1.8</v>
      </c>
      <c r="D43" s="1"/>
      <c r="E43" s="1"/>
      <c r="F43" s="7"/>
      <c r="G43" s="7"/>
      <c r="H43" s="7"/>
      <c r="I43" s="7"/>
      <c r="J43" s="7"/>
      <c r="K43" s="1"/>
      <c r="L43" s="1"/>
      <c r="M43" s="1">
        <v>1.2</v>
      </c>
      <c r="N43" s="1"/>
      <c r="O43" s="1"/>
      <c r="P43" s="1"/>
      <c r="Q43" s="1"/>
      <c r="R43" s="1"/>
      <c r="S43" s="1"/>
      <c r="T43" s="1"/>
      <c r="U43" s="1"/>
      <c r="V43" s="1"/>
      <c r="W43" s="1">
        <v>1.5</v>
      </c>
      <c r="X43" s="1"/>
      <c r="Y43" s="1"/>
      <c r="Z43" s="1">
        <v>0.4</v>
      </c>
      <c r="AA43" s="1"/>
      <c r="AB43" s="1"/>
      <c r="AC43" s="1"/>
      <c r="AD43" s="1"/>
      <c r="AE43" s="1"/>
      <c r="AF43" s="17"/>
      <c r="AG43" s="1"/>
      <c r="AH43" s="1">
        <v>1.6</v>
      </c>
      <c r="AI43" s="1"/>
      <c r="AJ43" s="1"/>
      <c r="AK43" s="1">
        <v>0</v>
      </c>
      <c r="AL43" s="23">
        <f t="shared" si="0"/>
        <v>6.5</v>
      </c>
      <c r="AM43" s="1" t="s">
        <v>42</v>
      </c>
    </row>
    <row r="44" spans="1:39" ht="15.75" x14ac:dyDescent="0.25">
      <c r="A44" s="10">
        <v>40</v>
      </c>
      <c r="B44" s="10" t="s">
        <v>43</v>
      </c>
      <c r="C44" s="1"/>
      <c r="D44" s="1"/>
      <c r="E44" s="1"/>
      <c r="F44" s="7"/>
      <c r="G44" s="7"/>
      <c r="H44" s="7"/>
      <c r="I44" s="7"/>
      <c r="J44" s="7"/>
      <c r="K44" s="1"/>
      <c r="L44" s="1"/>
      <c r="M44" s="1"/>
      <c r="N44" s="1">
        <v>1.2</v>
      </c>
      <c r="O44" s="1"/>
      <c r="P44" s="1"/>
      <c r="Q44" s="1"/>
      <c r="R44" s="1"/>
      <c r="S44" s="1"/>
      <c r="T44" s="1">
        <v>1.1000000000000001</v>
      </c>
      <c r="U44" s="1">
        <v>1.1000000000000001</v>
      </c>
      <c r="V44" s="1">
        <v>1.2</v>
      </c>
      <c r="W44" s="1"/>
      <c r="X44" s="1"/>
      <c r="Y44" s="1"/>
      <c r="Z44" s="1"/>
      <c r="AA44" s="1"/>
      <c r="AB44" s="1"/>
      <c r="AC44" s="1"/>
      <c r="AD44" s="1"/>
      <c r="AE44" s="1"/>
      <c r="AF44" s="17"/>
      <c r="AG44" s="1"/>
      <c r="AH44" s="1"/>
      <c r="AI44" s="1"/>
      <c r="AJ44" s="1">
        <v>1.2</v>
      </c>
      <c r="AK44" s="1"/>
      <c r="AL44" s="23">
        <f t="shared" si="0"/>
        <v>5.8</v>
      </c>
      <c r="AM44" s="1" t="s">
        <v>43</v>
      </c>
    </row>
    <row r="45" spans="1:39" ht="15.75" x14ac:dyDescent="0.25">
      <c r="A45" s="10">
        <v>41</v>
      </c>
      <c r="B45" s="19" t="s">
        <v>44</v>
      </c>
      <c r="C45" s="1">
        <v>14</v>
      </c>
      <c r="D45" s="1"/>
      <c r="E45" s="1"/>
      <c r="F45" s="7"/>
      <c r="G45" s="7">
        <v>3</v>
      </c>
      <c r="H45" s="7">
        <v>-0.54500000000000004</v>
      </c>
      <c r="I45" s="7"/>
      <c r="J45" s="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7"/>
      <c r="AG45" s="1"/>
      <c r="AH45" s="1"/>
      <c r="AI45" s="1"/>
      <c r="AJ45" s="1"/>
      <c r="AK45" s="1">
        <v>10.7</v>
      </c>
      <c r="AL45" s="23">
        <f t="shared" si="0"/>
        <v>27.154999999999998</v>
      </c>
      <c r="AM45" s="1" t="s">
        <v>44</v>
      </c>
    </row>
    <row r="46" spans="1:39" ht="15.75" x14ac:dyDescent="0.25">
      <c r="A46" s="10">
        <v>42</v>
      </c>
      <c r="B46" s="19" t="s">
        <v>8</v>
      </c>
      <c r="C46" s="1">
        <v>28</v>
      </c>
      <c r="D46" s="5">
        <v>12</v>
      </c>
      <c r="E46" s="1"/>
      <c r="F46" s="7">
        <v>27</v>
      </c>
      <c r="G46" s="7">
        <v>90</v>
      </c>
      <c r="H46" s="7"/>
      <c r="I46" s="7">
        <v>25</v>
      </c>
      <c r="J46" s="7">
        <v>-4</v>
      </c>
      <c r="K46" s="1">
        <v>8</v>
      </c>
      <c r="L46" s="1"/>
      <c r="M46" s="1">
        <v>24</v>
      </c>
      <c r="N46" s="1"/>
      <c r="O46" s="1"/>
      <c r="P46" s="1">
        <v>18</v>
      </c>
      <c r="Q46" s="1"/>
      <c r="R46" s="1">
        <v>21</v>
      </c>
      <c r="S46" s="1"/>
      <c r="T46" s="1">
        <v>74</v>
      </c>
      <c r="U46" s="1">
        <v>17</v>
      </c>
      <c r="V46" s="1">
        <v>23</v>
      </c>
      <c r="W46" s="1"/>
      <c r="X46" s="1">
        <v>20</v>
      </c>
      <c r="Y46" s="1">
        <v>80</v>
      </c>
      <c r="Z46" s="1">
        <v>20</v>
      </c>
      <c r="AA46" s="1"/>
      <c r="AB46" s="1"/>
      <c r="AC46" s="1"/>
      <c r="AD46" s="1"/>
      <c r="AE46" s="1"/>
      <c r="AF46" s="17"/>
      <c r="AG46" s="1"/>
      <c r="AH46" s="1">
        <v>16</v>
      </c>
      <c r="AI46" s="1"/>
      <c r="AJ46" s="1">
        <v>28</v>
      </c>
      <c r="AK46" s="1"/>
      <c r="AL46" s="23">
        <f t="shared" si="0"/>
        <v>527</v>
      </c>
      <c r="AM46" s="1" t="s">
        <v>8</v>
      </c>
    </row>
    <row r="47" spans="1:39" ht="15.75" x14ac:dyDescent="0.25">
      <c r="A47" s="10">
        <v>43</v>
      </c>
      <c r="B47" s="10" t="s">
        <v>45</v>
      </c>
      <c r="C47" s="1"/>
      <c r="D47" s="1"/>
      <c r="E47" s="1"/>
      <c r="F47" s="7"/>
      <c r="G47" s="7"/>
      <c r="H47" s="7"/>
      <c r="I47" s="7"/>
      <c r="J47" s="7"/>
      <c r="K47" s="1">
        <v>1.2</v>
      </c>
      <c r="L47" s="1"/>
      <c r="M47" s="1"/>
      <c r="N47" s="1"/>
      <c r="O47" s="1"/>
      <c r="P47" s="1">
        <v>1.3</v>
      </c>
      <c r="Q47" s="1"/>
      <c r="R47" s="1"/>
      <c r="S47" s="1"/>
      <c r="T47" s="1"/>
      <c r="U47" s="1"/>
      <c r="V47" s="1"/>
      <c r="W47" s="1"/>
      <c r="X47" s="1">
        <v>1.6</v>
      </c>
      <c r="Y47" s="1"/>
      <c r="Z47" s="1"/>
      <c r="AA47" s="1"/>
      <c r="AB47" s="1"/>
      <c r="AC47" s="1"/>
      <c r="AD47" s="1"/>
      <c r="AE47" s="1"/>
      <c r="AF47" s="17"/>
      <c r="AG47" s="1"/>
      <c r="AH47" s="1"/>
      <c r="AI47" s="1"/>
      <c r="AJ47" s="1"/>
      <c r="AK47" s="1"/>
      <c r="AL47" s="23">
        <f t="shared" si="0"/>
        <v>4.1000000000000005</v>
      </c>
      <c r="AM47" s="1" t="s">
        <v>45</v>
      </c>
    </row>
    <row r="48" spans="1:39" ht="15.75" x14ac:dyDescent="0.25">
      <c r="A48" s="10">
        <v>44</v>
      </c>
      <c r="B48" s="10" t="s">
        <v>46</v>
      </c>
      <c r="C48" s="1"/>
      <c r="D48" s="1"/>
      <c r="E48" s="1"/>
      <c r="F48" s="7"/>
      <c r="G48" s="7"/>
      <c r="H48" s="7"/>
      <c r="I48" s="7"/>
      <c r="J48" s="7"/>
      <c r="K48" s="1"/>
      <c r="L48" s="1">
        <v>1.3</v>
      </c>
      <c r="M48" s="1"/>
      <c r="N48" s="1"/>
      <c r="O48" s="1"/>
      <c r="P48" s="1"/>
      <c r="Q48" s="1"/>
      <c r="R48" s="1"/>
      <c r="S48" s="1"/>
      <c r="T48" s="1"/>
      <c r="U48" s="1">
        <v>1.4</v>
      </c>
      <c r="V48" s="1"/>
      <c r="W48" s="1"/>
      <c r="X48" s="1"/>
      <c r="Y48" s="1"/>
      <c r="Z48" s="1">
        <v>5.8</v>
      </c>
      <c r="AA48" s="1">
        <v>-0.5</v>
      </c>
      <c r="AB48" s="1"/>
      <c r="AC48" s="1"/>
      <c r="AD48" s="1"/>
      <c r="AE48" s="1"/>
      <c r="AF48" s="17"/>
      <c r="AG48" s="1"/>
      <c r="AH48" s="1"/>
      <c r="AI48" s="1"/>
      <c r="AJ48" s="1"/>
      <c r="AK48" s="1"/>
      <c r="AL48" s="23">
        <f t="shared" si="0"/>
        <v>8</v>
      </c>
      <c r="AM48" s="1" t="s">
        <v>46</v>
      </c>
    </row>
    <row r="49" spans="1:39" ht="15.75" x14ac:dyDescent="0.25">
      <c r="A49" s="10">
        <v>45</v>
      </c>
      <c r="B49" s="19" t="s">
        <v>1</v>
      </c>
      <c r="C49" s="1">
        <v>16</v>
      </c>
      <c r="D49" s="1"/>
      <c r="E49" s="1"/>
      <c r="F49" s="7">
        <v>7</v>
      </c>
      <c r="G49" s="9"/>
      <c r="H49" s="7"/>
      <c r="I49" s="7"/>
      <c r="J49" s="7"/>
      <c r="K49" s="1">
        <v>11</v>
      </c>
      <c r="L49" s="1"/>
      <c r="M49" s="1">
        <v>10</v>
      </c>
      <c r="N49" s="1"/>
      <c r="O49" s="1"/>
      <c r="P49" s="1">
        <v>11</v>
      </c>
      <c r="Q49" s="1"/>
      <c r="R49" s="1">
        <v>13</v>
      </c>
      <c r="S49" s="1"/>
      <c r="T49" s="1"/>
      <c r="U49" s="1">
        <v>10</v>
      </c>
      <c r="V49" s="1"/>
      <c r="W49" s="1"/>
      <c r="X49" s="1">
        <v>11.92</v>
      </c>
      <c r="Y49" s="1"/>
      <c r="Z49" s="1"/>
      <c r="AA49" s="1"/>
      <c r="AB49" s="1"/>
      <c r="AC49" s="1"/>
      <c r="AD49" s="1"/>
      <c r="AE49" s="1"/>
      <c r="AF49" s="17"/>
      <c r="AG49" s="1"/>
      <c r="AH49" s="1">
        <v>12</v>
      </c>
      <c r="AI49" s="1"/>
      <c r="AJ49" s="1">
        <v>11.91</v>
      </c>
      <c r="AK49" s="1"/>
      <c r="AL49" s="23">
        <f t="shared" si="0"/>
        <v>113.83</v>
      </c>
      <c r="AM49" s="1" t="s">
        <v>1</v>
      </c>
    </row>
    <row r="50" spans="1:39" ht="15.75" x14ac:dyDescent="0.25">
      <c r="A50" s="10">
        <v>46</v>
      </c>
      <c r="B50" s="10" t="s">
        <v>5</v>
      </c>
      <c r="C50" s="1"/>
      <c r="D50" s="1">
        <v>18</v>
      </c>
      <c r="E50" s="1"/>
      <c r="F50" s="7"/>
      <c r="G50" s="7"/>
      <c r="H50" s="7"/>
      <c r="I50" s="7"/>
      <c r="J50" s="7"/>
      <c r="K50" s="1"/>
      <c r="L50" s="1"/>
      <c r="M50" s="1">
        <v>17</v>
      </c>
      <c r="N50" s="1"/>
      <c r="O50" s="1"/>
      <c r="P50" s="1"/>
      <c r="Q50" s="1">
        <v>19</v>
      </c>
      <c r="R50" s="1"/>
      <c r="S50" s="1"/>
      <c r="T50" s="1"/>
      <c r="U50" s="1">
        <v>14</v>
      </c>
      <c r="V50" s="1"/>
      <c r="W50" s="1">
        <v>19</v>
      </c>
      <c r="X50" s="1"/>
      <c r="Y50" s="1"/>
      <c r="Z50" s="1"/>
      <c r="AA50" s="1"/>
      <c r="AB50" s="1"/>
      <c r="AC50" s="1"/>
      <c r="AD50" s="1"/>
      <c r="AE50" s="1"/>
      <c r="AF50" s="17"/>
      <c r="AG50" s="1"/>
      <c r="AH50" s="1"/>
      <c r="AI50" s="1"/>
      <c r="AJ50" s="1"/>
      <c r="AK50" s="1">
        <v>20</v>
      </c>
      <c r="AL50" s="23">
        <f t="shared" si="0"/>
        <v>107</v>
      </c>
      <c r="AM50" s="10" t="s">
        <v>5</v>
      </c>
    </row>
    <row r="51" spans="1:39" ht="15.75" x14ac:dyDescent="0.25">
      <c r="A51" s="10">
        <v>47</v>
      </c>
      <c r="B51" s="14" t="s">
        <v>47</v>
      </c>
      <c r="C51" s="1"/>
      <c r="D51" s="1"/>
      <c r="E51" s="1"/>
      <c r="F51" s="7"/>
      <c r="G51" s="7"/>
      <c r="H51" s="7"/>
      <c r="I51" s="7">
        <v>1.3</v>
      </c>
      <c r="J51" s="7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7"/>
      <c r="AG51" s="1"/>
      <c r="AH51" s="1"/>
      <c r="AI51" s="1"/>
      <c r="AJ51" s="1"/>
      <c r="AK51" s="1"/>
      <c r="AL51" s="23">
        <f t="shared" si="0"/>
        <v>1.3</v>
      </c>
      <c r="AM51" s="14" t="s">
        <v>47</v>
      </c>
    </row>
    <row r="52" spans="1:39" ht="15.75" x14ac:dyDescent="0.25">
      <c r="A52" s="10">
        <v>48</v>
      </c>
      <c r="B52" s="14" t="s">
        <v>48</v>
      </c>
      <c r="C52" s="1"/>
      <c r="D52" s="1"/>
      <c r="E52" s="1"/>
      <c r="F52" s="7"/>
      <c r="G52" s="7"/>
      <c r="H52" s="7"/>
      <c r="I52" s="7"/>
      <c r="J52" s="7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7"/>
      <c r="AG52" s="1"/>
      <c r="AH52" s="1"/>
      <c r="AI52" s="1"/>
      <c r="AJ52" s="1"/>
      <c r="AK52" s="1"/>
      <c r="AL52" s="27">
        <f t="shared" si="0"/>
        <v>0</v>
      </c>
      <c r="AM52" s="14" t="s">
        <v>48</v>
      </c>
    </row>
    <row r="53" spans="1:39" ht="15.75" x14ac:dyDescent="0.25">
      <c r="A53" s="10">
        <v>49</v>
      </c>
      <c r="B53" s="10" t="s">
        <v>49</v>
      </c>
      <c r="C53" s="1"/>
      <c r="D53" s="1"/>
      <c r="E53" s="1"/>
      <c r="F53" s="7"/>
      <c r="G53" s="7"/>
      <c r="H53" s="7"/>
      <c r="I53" s="7"/>
      <c r="J53" s="7"/>
      <c r="K53" s="1"/>
      <c r="L53" s="1">
        <v>1.2</v>
      </c>
      <c r="M53" s="1">
        <v>0.6</v>
      </c>
      <c r="N53" s="1"/>
      <c r="O53" s="1"/>
      <c r="P53" s="1"/>
      <c r="Q53" s="1">
        <v>1.5</v>
      </c>
      <c r="R53" s="1"/>
      <c r="S53" s="1"/>
      <c r="T53" s="1"/>
      <c r="U53" s="1"/>
      <c r="V53" s="1">
        <v>2.2999999999999998</v>
      </c>
      <c r="W53" s="1"/>
      <c r="X53" s="1">
        <v>0.6</v>
      </c>
      <c r="Y53" s="1"/>
      <c r="Z53" s="1"/>
      <c r="AA53" s="1"/>
      <c r="AB53" s="1"/>
      <c r="AC53" s="1"/>
      <c r="AD53" s="1"/>
      <c r="AE53" s="1"/>
      <c r="AF53" s="17"/>
      <c r="AG53" s="1"/>
      <c r="AH53" s="1"/>
      <c r="AI53" s="1"/>
      <c r="AJ53" s="1">
        <v>1.9</v>
      </c>
      <c r="AK53" s="1"/>
      <c r="AL53" s="23">
        <f t="shared" si="0"/>
        <v>8.1</v>
      </c>
      <c r="AM53" s="10" t="s">
        <v>49</v>
      </c>
    </row>
    <row r="54" spans="1:39" ht="15.75" x14ac:dyDescent="0.25">
      <c r="A54" s="10">
        <v>50</v>
      </c>
      <c r="B54" s="10" t="s">
        <v>12</v>
      </c>
      <c r="C54" s="1">
        <v>3</v>
      </c>
      <c r="D54" s="1"/>
      <c r="E54" s="1"/>
      <c r="F54" s="7"/>
      <c r="G54" s="7"/>
      <c r="H54" s="7"/>
      <c r="I54" s="7"/>
      <c r="J54" s="7"/>
      <c r="K54" s="1"/>
      <c r="L54" s="1"/>
      <c r="M54" s="1">
        <v>2</v>
      </c>
      <c r="N54" s="1"/>
      <c r="O54" s="1"/>
      <c r="P54" s="1">
        <v>2</v>
      </c>
      <c r="Q54" s="1"/>
      <c r="R54" s="1"/>
      <c r="S54" s="1"/>
      <c r="T54" s="1"/>
      <c r="U54" s="1">
        <v>2</v>
      </c>
      <c r="V54" s="1"/>
      <c r="W54" s="1">
        <v>0.4</v>
      </c>
      <c r="X54" s="1"/>
      <c r="Y54" s="1"/>
      <c r="Z54" s="1"/>
      <c r="AA54" s="1"/>
      <c r="AB54" s="1"/>
      <c r="AC54" s="1"/>
      <c r="AD54" s="1"/>
      <c r="AE54" s="1"/>
      <c r="AF54" s="17"/>
      <c r="AG54" s="1"/>
      <c r="AH54" s="1"/>
      <c r="AI54" s="1"/>
      <c r="AJ54" s="1"/>
      <c r="AK54" s="1"/>
      <c r="AL54" s="23">
        <f t="shared" si="0"/>
        <v>9.4</v>
      </c>
      <c r="AM54" s="10" t="s">
        <v>12</v>
      </c>
    </row>
    <row r="55" spans="1:39" ht="15.75" x14ac:dyDescent="0.25">
      <c r="A55" s="10">
        <v>51</v>
      </c>
      <c r="B55" s="20" t="s">
        <v>68</v>
      </c>
      <c r="C55" s="1">
        <v>18</v>
      </c>
      <c r="D55" s="1"/>
      <c r="E55" s="1"/>
      <c r="F55" s="7"/>
      <c r="G55" s="7">
        <v>16</v>
      </c>
      <c r="H55" s="7"/>
      <c r="I55" s="7">
        <v>16</v>
      </c>
      <c r="J55" s="7"/>
      <c r="K55" s="1"/>
      <c r="L55" s="1"/>
      <c r="M55" s="1">
        <v>12</v>
      </c>
      <c r="N55" s="1">
        <v>14</v>
      </c>
      <c r="O55" s="1"/>
      <c r="P55" s="1"/>
      <c r="Q55" s="1"/>
      <c r="R55" s="1"/>
      <c r="S55" s="1"/>
      <c r="T55" s="1">
        <v>14</v>
      </c>
      <c r="U55" s="1">
        <v>13</v>
      </c>
      <c r="V55" s="1"/>
      <c r="W55" s="1"/>
      <c r="X55" s="1"/>
      <c r="Y55" s="1"/>
      <c r="Z55" s="1">
        <v>15</v>
      </c>
      <c r="AA55" s="1"/>
      <c r="AB55" s="1"/>
      <c r="AC55" s="1"/>
      <c r="AD55" s="1"/>
      <c r="AE55" s="1"/>
      <c r="AF55" s="17"/>
      <c r="AG55" s="1"/>
      <c r="AH55" s="1"/>
      <c r="AI55" s="1"/>
      <c r="AJ55" s="1">
        <v>13</v>
      </c>
      <c r="AK55" s="1"/>
      <c r="AL55" s="23">
        <f t="shared" si="0"/>
        <v>131</v>
      </c>
      <c r="AM55" s="10" t="s">
        <v>68</v>
      </c>
    </row>
    <row r="56" spans="1:39" ht="15.75" x14ac:dyDescent="0.25">
      <c r="A56" s="10">
        <v>52</v>
      </c>
      <c r="B56" s="10" t="s">
        <v>51</v>
      </c>
      <c r="C56" s="1"/>
      <c r="D56" s="1"/>
      <c r="E56" s="1"/>
      <c r="F56" s="7"/>
      <c r="G56" s="7"/>
      <c r="H56" s="7"/>
      <c r="I56" s="7"/>
      <c r="J56" s="7"/>
      <c r="K56" s="1"/>
      <c r="L56" s="1"/>
      <c r="M56" s="1">
        <v>2.4</v>
      </c>
      <c r="N56" s="1">
        <v>3.8</v>
      </c>
      <c r="O56" s="1"/>
      <c r="P56" s="1">
        <v>2.2000000000000002</v>
      </c>
      <c r="Q56" s="1">
        <v>3.4</v>
      </c>
      <c r="R56" s="1">
        <v>2.6</v>
      </c>
      <c r="S56" s="1"/>
      <c r="T56" s="1">
        <v>2.5</v>
      </c>
      <c r="U56" s="1">
        <v>2.4</v>
      </c>
      <c r="V56" s="1">
        <v>2.6</v>
      </c>
      <c r="W56" s="1">
        <v>2.6</v>
      </c>
      <c r="X56" s="1">
        <v>2.7</v>
      </c>
      <c r="Y56" s="1">
        <v>2.7</v>
      </c>
      <c r="Z56" s="1">
        <v>3.6</v>
      </c>
      <c r="AA56" s="1"/>
      <c r="AB56" s="1"/>
      <c r="AC56" s="1"/>
      <c r="AD56" s="1"/>
      <c r="AE56" s="1"/>
      <c r="AF56" s="17"/>
      <c r="AG56" s="1"/>
      <c r="AH56" s="1">
        <v>2.4</v>
      </c>
      <c r="AI56" s="1"/>
      <c r="AJ56" s="1">
        <v>2.1</v>
      </c>
      <c r="AK56" s="1">
        <v>3.2</v>
      </c>
      <c r="AL56" s="23">
        <f t="shared" si="0"/>
        <v>41.2</v>
      </c>
      <c r="AM56" s="10" t="s">
        <v>51</v>
      </c>
    </row>
    <row r="57" spans="1:39" ht="15.75" x14ac:dyDescent="0.25">
      <c r="A57" s="10">
        <v>53</v>
      </c>
      <c r="B57" s="14" t="s">
        <v>52</v>
      </c>
      <c r="C57" s="1">
        <v>0.95</v>
      </c>
      <c r="D57" s="1">
        <v>0.95</v>
      </c>
      <c r="E57" s="1"/>
      <c r="F57" s="7">
        <v>0.95</v>
      </c>
      <c r="G57" s="7">
        <v>0.95</v>
      </c>
      <c r="H57" s="7"/>
      <c r="I57" s="7">
        <v>1.9</v>
      </c>
      <c r="J57" s="7"/>
      <c r="K57" s="1">
        <v>1.9</v>
      </c>
      <c r="L57" s="1">
        <v>0.95</v>
      </c>
      <c r="M57" s="1">
        <v>0.95</v>
      </c>
      <c r="N57" s="1">
        <v>1.9</v>
      </c>
      <c r="O57" s="1"/>
      <c r="P57" s="1"/>
      <c r="Q57" s="1">
        <v>0.8</v>
      </c>
      <c r="R57" s="1">
        <v>0.4</v>
      </c>
      <c r="S57" s="1"/>
      <c r="T57" s="1">
        <v>0.4</v>
      </c>
      <c r="U57" s="1">
        <v>0.4</v>
      </c>
      <c r="V57" s="1">
        <v>0.4</v>
      </c>
      <c r="W57" s="1"/>
      <c r="X57" s="1">
        <v>0.95</v>
      </c>
      <c r="Y57" s="1">
        <v>0.95</v>
      </c>
      <c r="Z57" s="1">
        <v>0.95</v>
      </c>
      <c r="AA57" s="1"/>
      <c r="AB57" s="1"/>
      <c r="AC57" s="1"/>
      <c r="AD57" s="1"/>
      <c r="AE57" s="1"/>
      <c r="AF57" s="17"/>
      <c r="AG57" s="1"/>
      <c r="AH57" s="1">
        <v>0.95</v>
      </c>
      <c r="AI57" s="1"/>
      <c r="AJ57" s="1">
        <v>0.95</v>
      </c>
      <c r="AK57" s="1">
        <v>0.95</v>
      </c>
      <c r="AL57" s="23">
        <f t="shared" si="0"/>
        <v>19.499999999999993</v>
      </c>
      <c r="AM57" s="14" t="s">
        <v>52</v>
      </c>
    </row>
    <row r="58" spans="1:39" ht="15.75" x14ac:dyDescent="0.25">
      <c r="A58" s="10">
        <v>54</v>
      </c>
      <c r="B58" s="10" t="s">
        <v>69</v>
      </c>
      <c r="C58" s="1"/>
      <c r="D58" s="1"/>
      <c r="E58" s="1"/>
      <c r="F58" s="7"/>
      <c r="G58" s="7"/>
      <c r="H58" s="7"/>
      <c r="I58" s="7"/>
      <c r="J58" s="7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7"/>
      <c r="AG58" s="1"/>
      <c r="AH58" s="1"/>
      <c r="AI58" s="1"/>
      <c r="AJ58" s="1"/>
      <c r="AK58" s="1"/>
      <c r="AL58" s="27">
        <f t="shared" si="0"/>
        <v>0</v>
      </c>
      <c r="AM58" s="10" t="s">
        <v>75</v>
      </c>
    </row>
    <row r="59" spans="1:39" ht="15.75" x14ac:dyDescent="0.25">
      <c r="A59" s="10">
        <v>55</v>
      </c>
      <c r="B59" s="14" t="s">
        <v>53</v>
      </c>
      <c r="C59" s="1"/>
      <c r="D59" s="1">
        <v>1.8</v>
      </c>
      <c r="E59" s="1"/>
      <c r="F59" s="7">
        <v>5.8</v>
      </c>
      <c r="G59" s="7"/>
      <c r="H59" s="7"/>
      <c r="I59" s="7"/>
      <c r="J59" s="7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>
        <v>1.6</v>
      </c>
      <c r="Z59" s="1"/>
      <c r="AA59" s="1"/>
      <c r="AB59" s="1"/>
      <c r="AC59" s="1"/>
      <c r="AD59" s="1"/>
      <c r="AE59" s="1"/>
      <c r="AF59" s="17"/>
      <c r="AG59" s="1"/>
      <c r="AH59" s="1"/>
      <c r="AI59" s="1"/>
      <c r="AJ59" s="1"/>
      <c r="AK59" s="1"/>
      <c r="AL59" s="23">
        <f t="shared" si="0"/>
        <v>9.2000000000000011</v>
      </c>
      <c r="AM59" s="14" t="s">
        <v>53</v>
      </c>
    </row>
    <row r="60" spans="1:39" ht="15.75" x14ac:dyDescent="0.25">
      <c r="A60" s="10">
        <v>56</v>
      </c>
      <c r="B60" s="10" t="s">
        <v>85</v>
      </c>
      <c r="C60" s="1"/>
      <c r="D60" s="1"/>
      <c r="E60" s="1"/>
      <c r="F60" s="7"/>
      <c r="G60" s="7">
        <v>1</v>
      </c>
      <c r="H60" s="7"/>
      <c r="I60" s="7"/>
      <c r="J60" s="7"/>
      <c r="K60" s="1"/>
      <c r="L60" s="1"/>
      <c r="M60" s="1"/>
      <c r="N60" s="1"/>
      <c r="O60" s="1"/>
      <c r="P60" s="1">
        <v>1</v>
      </c>
      <c r="Q60" s="1"/>
      <c r="R60" s="1">
        <v>2</v>
      </c>
      <c r="S60" s="1"/>
      <c r="T60" s="1"/>
      <c r="U60" s="1"/>
      <c r="V60" s="1"/>
      <c r="W60" s="1">
        <v>0</v>
      </c>
      <c r="X60" s="1"/>
      <c r="Y60" s="1"/>
      <c r="Z60" s="1"/>
      <c r="AA60" s="1">
        <v>2</v>
      </c>
      <c r="AB60" s="1"/>
      <c r="AC60" s="1"/>
      <c r="AD60" s="1"/>
      <c r="AE60" s="1"/>
      <c r="AF60" s="17"/>
      <c r="AG60" s="1"/>
      <c r="AH60" s="1"/>
      <c r="AI60" s="1"/>
      <c r="AJ60" s="1"/>
      <c r="AK60" s="1"/>
      <c r="AL60" s="23">
        <f t="shared" si="0"/>
        <v>6</v>
      </c>
      <c r="AM60" s="10" t="s">
        <v>87</v>
      </c>
    </row>
    <row r="61" spans="1:39" ht="15.75" x14ac:dyDescent="0.25">
      <c r="A61" s="10">
        <v>57</v>
      </c>
      <c r="B61" s="14" t="s">
        <v>60</v>
      </c>
      <c r="C61" s="1"/>
      <c r="D61" s="1"/>
      <c r="E61" s="1"/>
      <c r="F61" s="7"/>
      <c r="G61" s="7"/>
      <c r="H61" s="7"/>
      <c r="I61" s="7"/>
      <c r="J61" s="7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7"/>
      <c r="AG61" s="1"/>
      <c r="AH61" s="1"/>
      <c r="AI61" s="1"/>
      <c r="AJ61" s="1"/>
      <c r="AK61" s="1"/>
      <c r="AL61" s="27">
        <f t="shared" si="0"/>
        <v>0</v>
      </c>
      <c r="AM61" s="14" t="s">
        <v>78</v>
      </c>
    </row>
    <row r="62" spans="1:39" ht="15.75" x14ac:dyDescent="0.25">
      <c r="A62" s="10">
        <v>58</v>
      </c>
      <c r="B62" s="10" t="s">
        <v>61</v>
      </c>
      <c r="C62" s="1">
        <v>1</v>
      </c>
      <c r="D62" s="1"/>
      <c r="E62" s="1"/>
      <c r="F62" s="7"/>
      <c r="G62" s="7"/>
      <c r="H62" s="7"/>
      <c r="I62" s="7"/>
      <c r="J62" s="7"/>
      <c r="K62" s="1"/>
      <c r="L62" s="1"/>
      <c r="M62" s="1"/>
      <c r="N62" s="1"/>
      <c r="O62" s="1"/>
      <c r="P62" s="1"/>
      <c r="Q62" s="1"/>
      <c r="R62" s="1"/>
      <c r="S62" s="1"/>
      <c r="T62" s="1">
        <v>0.7</v>
      </c>
      <c r="U62" s="1">
        <v>0.5</v>
      </c>
      <c r="V62" s="1"/>
      <c r="W62" s="1"/>
      <c r="X62" s="1">
        <v>0.4</v>
      </c>
      <c r="Y62" s="1"/>
      <c r="Z62" s="1"/>
      <c r="AA62" s="1"/>
      <c r="AB62" s="1"/>
      <c r="AC62" s="1"/>
      <c r="AD62" s="1"/>
      <c r="AE62" s="1"/>
      <c r="AF62" s="17"/>
      <c r="AG62" s="1"/>
      <c r="AH62" s="1">
        <v>0.8</v>
      </c>
      <c r="AI62" s="1"/>
      <c r="AJ62" s="1"/>
      <c r="AK62" s="1"/>
      <c r="AL62" s="23">
        <f t="shared" si="0"/>
        <v>3.4000000000000004</v>
      </c>
      <c r="AM62" s="10" t="s">
        <v>61</v>
      </c>
    </row>
    <row r="63" spans="1:39" ht="15.75" x14ac:dyDescent="0.25">
      <c r="A63" s="10">
        <v>59</v>
      </c>
      <c r="B63" s="10" t="s">
        <v>86</v>
      </c>
      <c r="C63" s="1"/>
      <c r="D63" s="1"/>
      <c r="E63" s="1"/>
      <c r="F63" s="7"/>
      <c r="G63" s="7"/>
      <c r="H63" s="7"/>
      <c r="I63" s="7"/>
      <c r="J63" s="7"/>
      <c r="K63" s="1"/>
      <c r="L63" s="1"/>
      <c r="M63" s="1"/>
      <c r="N63" s="1"/>
      <c r="O63" s="1"/>
      <c r="P63" s="1"/>
      <c r="Q63" s="1">
        <v>3</v>
      </c>
      <c r="R63" s="1"/>
      <c r="S63" s="1"/>
      <c r="T63" s="1">
        <v>3</v>
      </c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7"/>
      <c r="AG63" s="1"/>
      <c r="AH63" s="1"/>
      <c r="AI63" s="1"/>
      <c r="AJ63" s="1"/>
      <c r="AK63" s="1"/>
      <c r="AL63" s="27">
        <f t="shared" si="0"/>
        <v>6</v>
      </c>
      <c r="AM63" s="10" t="s">
        <v>88</v>
      </c>
    </row>
    <row r="64" spans="1:39" ht="15.75" x14ac:dyDescent="0.25">
      <c r="A64" s="10">
        <v>60</v>
      </c>
      <c r="B64" s="10" t="s">
        <v>59</v>
      </c>
      <c r="C64" s="1"/>
      <c r="D64" s="1">
        <v>1.1000000000000001</v>
      </c>
      <c r="E64" s="1"/>
      <c r="F64" s="7"/>
      <c r="G64" s="7"/>
      <c r="H64" s="7"/>
      <c r="I64" s="7"/>
      <c r="J64" s="7"/>
      <c r="K64" s="1"/>
      <c r="L64" s="1">
        <v>0.6</v>
      </c>
      <c r="M64" s="1"/>
      <c r="N64" s="1">
        <v>0.8</v>
      </c>
      <c r="O64" s="25"/>
      <c r="P64" s="1"/>
      <c r="Q64" s="1"/>
      <c r="R64" s="1"/>
      <c r="S64" s="1"/>
      <c r="T64" s="1"/>
      <c r="U64" s="1">
        <v>0.4</v>
      </c>
      <c r="V64" s="1">
        <v>0.8</v>
      </c>
      <c r="W64" s="1">
        <v>0.8</v>
      </c>
      <c r="X64" s="1"/>
      <c r="Y64" s="1">
        <v>0.8</v>
      </c>
      <c r="Z64" s="1">
        <v>0.4</v>
      </c>
      <c r="AA64" s="1"/>
      <c r="AB64" s="1"/>
      <c r="AC64" s="1"/>
      <c r="AD64" s="1"/>
      <c r="AE64" s="1"/>
      <c r="AF64" s="17"/>
      <c r="AG64" s="1"/>
      <c r="AH64" s="1"/>
      <c r="AI64" s="1"/>
      <c r="AJ64" s="1"/>
      <c r="AK64" s="1">
        <v>0.4</v>
      </c>
      <c r="AL64" s="23">
        <f t="shared" si="0"/>
        <v>6.1</v>
      </c>
      <c r="AM64" s="10" t="s">
        <v>59</v>
      </c>
    </row>
    <row r="65" spans="1:39" ht="15.75" x14ac:dyDescent="0.25">
      <c r="A65" s="10">
        <v>61</v>
      </c>
      <c r="B65" s="10" t="s">
        <v>84</v>
      </c>
      <c r="C65" s="1">
        <v>3.9</v>
      </c>
      <c r="D65" s="1">
        <v>3.9</v>
      </c>
      <c r="E65" s="1"/>
      <c r="F65" s="7"/>
      <c r="G65" s="7">
        <v>3.5</v>
      </c>
      <c r="H65" s="7"/>
      <c r="I65" s="7"/>
      <c r="J65" s="7"/>
      <c r="K65" s="1"/>
      <c r="L65" s="1"/>
      <c r="M65" s="1"/>
      <c r="N65" s="1"/>
      <c r="O65" s="1"/>
      <c r="P65" s="1">
        <v>3</v>
      </c>
      <c r="Q65" s="1">
        <v>1.5</v>
      </c>
      <c r="R65" s="1"/>
      <c r="S65" s="1"/>
      <c r="T65" s="1"/>
      <c r="U65" s="1">
        <v>6.9</v>
      </c>
      <c r="V65" s="1">
        <v>7.2</v>
      </c>
      <c r="W65" s="1">
        <v>0.8</v>
      </c>
      <c r="X65" s="1">
        <v>2</v>
      </c>
      <c r="Y65" s="1">
        <v>1</v>
      </c>
      <c r="Z65" s="1"/>
      <c r="AA65" s="1"/>
      <c r="AB65" s="1"/>
      <c r="AC65" s="1"/>
      <c r="AD65" s="1"/>
      <c r="AE65" s="1"/>
      <c r="AF65" s="17"/>
      <c r="AG65" s="1"/>
      <c r="AH65" s="1">
        <v>5.0999999999999996</v>
      </c>
      <c r="AI65" s="1"/>
      <c r="AJ65" s="1">
        <v>1.4</v>
      </c>
      <c r="AK65" s="1">
        <v>1.4</v>
      </c>
      <c r="AL65" s="23">
        <f t="shared" si="0"/>
        <v>41.599999999999994</v>
      </c>
      <c r="AM65" s="10" t="s">
        <v>84</v>
      </c>
    </row>
    <row r="66" spans="1:39" ht="15.75" x14ac:dyDescent="0.25">
      <c r="A66" s="10"/>
      <c r="B66" s="10" t="s">
        <v>54</v>
      </c>
      <c r="C66" s="10"/>
      <c r="D66" s="10"/>
      <c r="E66" s="10"/>
      <c r="F66" s="10" t="s">
        <v>55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7"/>
      <c r="AG66" s="10"/>
      <c r="AH66" s="10"/>
      <c r="AI66" s="10"/>
      <c r="AJ66" s="10"/>
      <c r="AK66" s="10"/>
      <c r="AL66" s="27">
        <f t="shared" ref="AL66" si="1">SUM(C66:AG66)</f>
        <v>0</v>
      </c>
      <c r="AM66" s="17"/>
    </row>
  </sheetData>
  <pageMargins left="0.7" right="0.7" top="0.75" bottom="0.75" header="0.3" footer="0.3"/>
  <pageSetup paperSize="9" scale="66" fitToWidth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6"/>
  <sheetViews>
    <sheetView tabSelected="1" topLeftCell="A33" workbookViewId="0">
      <selection sqref="A1:AL66"/>
    </sheetView>
  </sheetViews>
  <sheetFormatPr defaultRowHeight="15" x14ac:dyDescent="0.25"/>
  <cols>
    <col min="1" max="1" width="3.28515625" customWidth="1"/>
    <col min="2" max="2" width="19.5703125" customWidth="1"/>
    <col min="3" max="3" width="7.85546875" customWidth="1"/>
    <col min="4" max="4" width="8.85546875" customWidth="1"/>
    <col min="5" max="5" width="7" customWidth="1"/>
    <col min="6" max="6" width="7.85546875" customWidth="1"/>
    <col min="7" max="7" width="5.85546875" customWidth="1"/>
    <col min="8" max="8" width="8.7109375" customWidth="1"/>
    <col min="9" max="9" width="7.140625" customWidth="1"/>
    <col min="10" max="10" width="9.42578125" customWidth="1"/>
    <col min="11" max="11" width="7.28515625" customWidth="1"/>
    <col min="12" max="12" width="6.7109375" customWidth="1"/>
    <col min="13" max="13" width="7.140625" customWidth="1"/>
    <col min="14" max="14" width="8" customWidth="1"/>
    <col min="15" max="15" width="7.85546875" customWidth="1"/>
    <col min="16" max="16" width="8.85546875" customWidth="1"/>
    <col min="17" max="17" width="7.85546875" customWidth="1"/>
    <col min="18" max="18" width="6.7109375" customWidth="1"/>
    <col min="19" max="19" width="8.85546875" customWidth="1"/>
    <col min="20" max="20" width="7.85546875" customWidth="1"/>
    <col min="21" max="21" width="8" customWidth="1"/>
    <col min="22" max="22" width="7.28515625" customWidth="1"/>
    <col min="23" max="23" width="6.85546875" customWidth="1"/>
    <col min="24" max="24" width="8.85546875" customWidth="1"/>
    <col min="25" max="25" width="7.28515625" customWidth="1"/>
    <col min="26" max="26" width="7.7109375" customWidth="1"/>
    <col min="27" max="27" width="7.140625" customWidth="1"/>
    <col min="28" max="29" width="6.7109375" hidden="1" customWidth="1"/>
    <col min="30" max="30" width="6.85546875" hidden="1" customWidth="1"/>
    <col min="31" max="31" width="7.5703125" hidden="1" customWidth="1"/>
    <col min="32" max="32" width="7.140625" hidden="1" customWidth="1"/>
    <col min="33" max="33" width="6.28515625" hidden="1" customWidth="1"/>
    <col min="34" max="36" width="6.28515625" customWidth="1"/>
    <col min="37" max="37" width="12.28515625" customWidth="1"/>
    <col min="38" max="38" width="13.28515625" customWidth="1"/>
  </cols>
  <sheetData>
    <row r="1" spans="1:38" ht="15.75" x14ac:dyDescent="0.25">
      <c r="A1" s="10" t="s">
        <v>77</v>
      </c>
      <c r="B1" s="10"/>
      <c r="C1" s="10"/>
      <c r="D1" s="10"/>
      <c r="E1" s="10"/>
      <c r="F1" s="10" t="s">
        <v>64</v>
      </c>
      <c r="G1" s="10"/>
      <c r="H1" s="10"/>
      <c r="I1" s="10"/>
      <c r="J1" s="10"/>
      <c r="K1" s="10"/>
      <c r="L1" s="10"/>
      <c r="M1" s="10"/>
      <c r="N1" s="10"/>
      <c r="O1" s="10" t="s">
        <v>101</v>
      </c>
      <c r="P1" s="10"/>
      <c r="Q1" s="10"/>
      <c r="R1" s="10"/>
      <c r="S1" s="10"/>
      <c r="T1" s="10"/>
      <c r="U1" s="10" t="s">
        <v>72</v>
      </c>
      <c r="V1" s="10"/>
      <c r="W1" s="10"/>
      <c r="X1" s="10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2"/>
    </row>
    <row r="2" spans="1:38" ht="56.25" x14ac:dyDescent="0.25">
      <c r="A2" s="13" t="s">
        <v>17</v>
      </c>
      <c r="B2" s="14"/>
      <c r="C2" s="14"/>
      <c r="D2" s="10" t="s">
        <v>90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2"/>
    </row>
    <row r="3" spans="1:38" ht="15.75" x14ac:dyDescent="0.25">
      <c r="A3" s="15"/>
      <c r="B3" s="15"/>
      <c r="C3" s="15"/>
      <c r="D3" s="15"/>
      <c r="E3" s="15"/>
      <c r="F3" s="15"/>
      <c r="G3" s="15" t="s">
        <v>91</v>
      </c>
      <c r="H3" s="15"/>
      <c r="I3" s="15"/>
      <c r="J3" s="15" t="s">
        <v>100</v>
      </c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5"/>
    </row>
    <row r="4" spans="1:38" ht="78.75" x14ac:dyDescent="0.25">
      <c r="A4" s="14" t="s">
        <v>18</v>
      </c>
      <c r="B4" s="14" t="s">
        <v>20</v>
      </c>
      <c r="C4" s="16">
        <v>4</v>
      </c>
      <c r="D4" s="10">
        <v>5</v>
      </c>
      <c r="E4" s="10">
        <v>5</v>
      </c>
      <c r="F4" s="10">
        <v>6</v>
      </c>
      <c r="G4" s="10">
        <v>11</v>
      </c>
      <c r="H4" s="10">
        <v>12</v>
      </c>
      <c r="I4" s="10">
        <v>12</v>
      </c>
      <c r="J4" s="10">
        <v>13</v>
      </c>
      <c r="K4" s="10">
        <v>13</v>
      </c>
      <c r="L4" s="10">
        <v>14</v>
      </c>
      <c r="M4" s="10">
        <v>15</v>
      </c>
      <c r="N4" s="10">
        <v>16</v>
      </c>
      <c r="O4" s="10">
        <v>19</v>
      </c>
      <c r="P4" s="10">
        <v>20</v>
      </c>
      <c r="Q4" s="10">
        <v>20</v>
      </c>
      <c r="R4" s="10">
        <v>21</v>
      </c>
      <c r="S4" s="10">
        <v>22</v>
      </c>
      <c r="T4" s="10">
        <v>23</v>
      </c>
      <c r="U4" s="10">
        <v>26</v>
      </c>
      <c r="V4" s="10">
        <v>26</v>
      </c>
      <c r="W4" s="10">
        <v>27</v>
      </c>
      <c r="X4" s="10">
        <v>28</v>
      </c>
      <c r="Y4" s="10">
        <v>29</v>
      </c>
      <c r="Z4" s="10">
        <v>30</v>
      </c>
      <c r="AA4" s="10">
        <v>26</v>
      </c>
      <c r="AB4" s="10">
        <v>31</v>
      </c>
      <c r="AC4" s="10">
        <v>31</v>
      </c>
      <c r="AD4" s="10"/>
      <c r="AE4" s="10"/>
      <c r="AF4" s="10"/>
      <c r="AG4" s="10"/>
      <c r="AH4" s="10">
        <v>27</v>
      </c>
      <c r="AI4" s="10">
        <v>30</v>
      </c>
      <c r="AJ4" s="10">
        <v>30</v>
      </c>
      <c r="AK4" s="10" t="s">
        <v>19</v>
      </c>
      <c r="AL4" s="14" t="s">
        <v>20</v>
      </c>
    </row>
    <row r="5" spans="1:38" ht="15.75" x14ac:dyDescent="0.25">
      <c r="A5" s="10">
        <v>1</v>
      </c>
      <c r="B5" s="10" t="s">
        <v>21</v>
      </c>
      <c r="C5" s="1">
        <v>2.2999999999999998</v>
      </c>
      <c r="D5" s="2">
        <v>8.94</v>
      </c>
      <c r="E5" s="2">
        <v>0.55000000000000004</v>
      </c>
      <c r="F5" s="7">
        <v>0.34</v>
      </c>
      <c r="G5" s="7"/>
      <c r="H5" s="7">
        <v>8.94</v>
      </c>
      <c r="I5" s="7">
        <v>0.44</v>
      </c>
      <c r="J5" s="7">
        <v>9.3800000000000008</v>
      </c>
      <c r="K5" s="1">
        <v>0.33</v>
      </c>
      <c r="L5" s="2"/>
      <c r="M5" s="2">
        <v>9.8000000000000007</v>
      </c>
      <c r="N5" s="1"/>
      <c r="O5" s="2">
        <v>9.6</v>
      </c>
      <c r="P5" s="2"/>
      <c r="Q5" s="1"/>
      <c r="R5" s="1">
        <v>10.26</v>
      </c>
      <c r="S5" s="1">
        <v>10.26</v>
      </c>
      <c r="T5" s="1"/>
      <c r="U5" s="1">
        <v>4.5199999999999996</v>
      </c>
      <c r="V5" s="1"/>
      <c r="W5" s="1">
        <v>9.3800000000000008</v>
      </c>
      <c r="X5" s="1">
        <v>9.4600000000000009</v>
      </c>
      <c r="Y5" s="1">
        <v>9.3800000000000008</v>
      </c>
      <c r="Z5" s="1">
        <v>9.3800000000000008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27">
        <f>AG5+AE5+AD5+AC5+AB5+AA5+Z5+Y5+X5+W5+V5+T5+S5+R5+P5+N5+L5+J5+I5+G5+F5+D5+E5+H5+K5+M5+C5+O5+Q5+U5+AF5+AH5+AI5+AJ5</f>
        <v>113.25999999999998</v>
      </c>
      <c r="AL5" s="10" t="s">
        <v>21</v>
      </c>
    </row>
    <row r="6" spans="1:38" ht="15.75" x14ac:dyDescent="0.25">
      <c r="A6" s="10">
        <v>2</v>
      </c>
      <c r="B6" s="10" t="s">
        <v>22</v>
      </c>
      <c r="C6" s="3">
        <v>1.3</v>
      </c>
      <c r="D6" s="3">
        <v>1.75</v>
      </c>
      <c r="E6" s="3">
        <v>0.09</v>
      </c>
      <c r="F6" s="7">
        <v>1.84</v>
      </c>
      <c r="G6" s="8">
        <v>1.34</v>
      </c>
      <c r="H6" s="8">
        <v>1.75</v>
      </c>
      <c r="I6" s="8">
        <v>0.09</v>
      </c>
      <c r="J6" s="8">
        <v>1.84</v>
      </c>
      <c r="K6" s="3">
        <v>7.0000000000000007E-2</v>
      </c>
      <c r="L6" s="2">
        <v>1.89</v>
      </c>
      <c r="M6" s="3">
        <v>1.89</v>
      </c>
      <c r="N6" s="1">
        <v>1.85</v>
      </c>
      <c r="O6" s="3">
        <v>1.89</v>
      </c>
      <c r="P6" s="3">
        <v>1.89</v>
      </c>
      <c r="Q6" s="1">
        <v>0.13</v>
      </c>
      <c r="R6" s="3">
        <v>2.0299999999999998</v>
      </c>
      <c r="S6" s="6">
        <v>2.0299999999999998</v>
      </c>
      <c r="T6" s="1">
        <v>1.94</v>
      </c>
      <c r="U6" s="3">
        <v>1.99</v>
      </c>
      <c r="V6" s="1">
        <v>-0.18</v>
      </c>
      <c r="W6" s="1">
        <v>1.84</v>
      </c>
      <c r="X6" s="1">
        <v>1.85</v>
      </c>
      <c r="Y6" s="3">
        <v>1.84</v>
      </c>
      <c r="Z6" s="26">
        <v>1.85</v>
      </c>
      <c r="AA6" s="1"/>
      <c r="AB6" s="1"/>
      <c r="AC6" s="1"/>
      <c r="AD6" s="1"/>
      <c r="AE6" s="1"/>
      <c r="AF6" s="17"/>
      <c r="AG6" s="3"/>
      <c r="AH6" s="3"/>
      <c r="AI6" s="3"/>
      <c r="AJ6" s="3"/>
      <c r="AK6" s="27">
        <f>SUM(C6:AJ6)</f>
        <v>34.800000000000004</v>
      </c>
      <c r="AL6" s="10" t="s">
        <v>22</v>
      </c>
    </row>
    <row r="7" spans="1:38" ht="15.75" x14ac:dyDescent="0.25">
      <c r="A7" s="10">
        <v>3</v>
      </c>
      <c r="B7" s="10" t="s">
        <v>23</v>
      </c>
      <c r="C7" s="1">
        <v>0.51</v>
      </c>
      <c r="D7" s="2">
        <v>0.7</v>
      </c>
      <c r="E7" s="2"/>
      <c r="F7" s="7">
        <v>0.73</v>
      </c>
      <c r="G7" s="7">
        <v>0.55000000000000004</v>
      </c>
      <c r="H7" s="7">
        <v>0.7</v>
      </c>
      <c r="I7" s="7"/>
      <c r="J7" s="7">
        <v>0.73</v>
      </c>
      <c r="K7" s="1"/>
      <c r="L7" s="2">
        <v>0.75</v>
      </c>
      <c r="M7" s="2">
        <v>0.75</v>
      </c>
      <c r="N7" s="1">
        <v>0.75</v>
      </c>
      <c r="O7" s="2">
        <v>0.75</v>
      </c>
      <c r="P7" s="2">
        <v>0.75</v>
      </c>
      <c r="Q7" s="1"/>
      <c r="R7" s="1">
        <v>0.81</v>
      </c>
      <c r="S7" s="1">
        <v>0.81</v>
      </c>
      <c r="T7" s="1">
        <v>0.8</v>
      </c>
      <c r="U7" s="1">
        <v>0.8</v>
      </c>
      <c r="V7" s="1"/>
      <c r="W7" s="1">
        <v>0.75</v>
      </c>
      <c r="X7" s="1">
        <v>0.75</v>
      </c>
      <c r="Y7" s="1">
        <v>0.73</v>
      </c>
      <c r="Z7" s="1">
        <v>0.73</v>
      </c>
      <c r="AA7" s="1"/>
      <c r="AB7" s="1"/>
      <c r="AC7" s="3"/>
      <c r="AD7" s="1"/>
      <c r="AE7" s="1"/>
      <c r="AF7" s="17"/>
      <c r="AG7" s="1"/>
      <c r="AH7" s="1"/>
      <c r="AI7" s="1"/>
      <c r="AJ7" s="1"/>
      <c r="AK7" s="27">
        <f t="shared" ref="AK7:AK65" si="0">SUM(C7:AJ7)</f>
        <v>13.850000000000003</v>
      </c>
      <c r="AL7" s="10" t="s">
        <v>23</v>
      </c>
    </row>
    <row r="8" spans="1:38" ht="15.75" x14ac:dyDescent="0.25">
      <c r="A8" s="10">
        <v>4</v>
      </c>
      <c r="B8" s="10" t="s">
        <v>0</v>
      </c>
      <c r="C8" s="1">
        <v>27</v>
      </c>
      <c r="D8" s="1">
        <v>37</v>
      </c>
      <c r="E8" s="1">
        <v>1.25</v>
      </c>
      <c r="F8" s="9">
        <v>27.3</v>
      </c>
      <c r="G8" s="7">
        <v>24.08</v>
      </c>
      <c r="H8" s="7">
        <v>35.520000000000003</v>
      </c>
      <c r="I8" s="7"/>
      <c r="J8" s="7">
        <v>27.96</v>
      </c>
      <c r="K8" s="1"/>
      <c r="L8" s="4">
        <v>40</v>
      </c>
      <c r="M8" s="4">
        <v>40</v>
      </c>
      <c r="N8" s="1">
        <v>39</v>
      </c>
      <c r="O8" s="4">
        <v>25.6</v>
      </c>
      <c r="P8" s="4">
        <v>40</v>
      </c>
      <c r="Q8" s="1"/>
      <c r="R8" s="1">
        <v>30.96</v>
      </c>
      <c r="S8" s="1">
        <v>39.56</v>
      </c>
      <c r="T8" s="1">
        <v>26.24</v>
      </c>
      <c r="U8" s="1">
        <v>33.6</v>
      </c>
      <c r="V8" s="1">
        <v>-1.6</v>
      </c>
      <c r="W8" s="1">
        <v>39</v>
      </c>
      <c r="X8" s="1">
        <v>39</v>
      </c>
      <c r="Y8" s="1">
        <v>24.96</v>
      </c>
      <c r="Z8" s="1">
        <v>39</v>
      </c>
      <c r="AA8" s="1"/>
      <c r="AB8" s="1"/>
      <c r="AC8" s="1"/>
      <c r="AD8" s="1"/>
      <c r="AE8" s="1"/>
      <c r="AF8" s="17"/>
      <c r="AG8" s="1"/>
      <c r="AH8" s="1"/>
      <c r="AI8" s="1"/>
      <c r="AJ8" s="1"/>
      <c r="AK8" s="27">
        <f t="shared" si="0"/>
        <v>635.43000000000006</v>
      </c>
      <c r="AL8" s="10" t="s">
        <v>0</v>
      </c>
    </row>
    <row r="9" spans="1:38" ht="15.75" x14ac:dyDescent="0.25">
      <c r="A9" s="10">
        <v>5</v>
      </c>
      <c r="B9" s="10" t="s">
        <v>92</v>
      </c>
      <c r="C9" s="1">
        <v>0.88</v>
      </c>
      <c r="D9" s="1"/>
      <c r="E9" s="1"/>
      <c r="F9" s="7"/>
      <c r="G9" s="7"/>
      <c r="H9" s="7"/>
      <c r="I9" s="7"/>
      <c r="J9" s="7"/>
      <c r="K9" s="1"/>
      <c r="L9" s="2">
        <v>1.2</v>
      </c>
      <c r="M9" s="2"/>
      <c r="N9" s="1">
        <v>1.17</v>
      </c>
      <c r="O9" s="2"/>
      <c r="P9" s="2"/>
      <c r="Q9" s="1"/>
      <c r="R9" s="1">
        <v>1.29</v>
      </c>
      <c r="S9" s="5"/>
      <c r="T9" s="1"/>
      <c r="U9" s="1"/>
      <c r="V9" s="1"/>
      <c r="W9" s="1"/>
      <c r="X9" s="1">
        <v>0</v>
      </c>
      <c r="Y9" s="1"/>
      <c r="Z9" s="1"/>
      <c r="AA9" s="1"/>
      <c r="AB9" s="1"/>
      <c r="AC9" s="1"/>
      <c r="AD9" s="1"/>
      <c r="AE9" s="1"/>
      <c r="AF9" s="17"/>
      <c r="AG9" s="1"/>
      <c r="AH9" s="1"/>
      <c r="AI9" s="1"/>
      <c r="AJ9" s="1"/>
      <c r="AK9" s="27">
        <f t="shared" si="0"/>
        <v>4.54</v>
      </c>
      <c r="AL9" s="10" t="s">
        <v>92</v>
      </c>
    </row>
    <row r="10" spans="1:38" ht="15.75" x14ac:dyDescent="0.25">
      <c r="A10" s="10">
        <v>6</v>
      </c>
      <c r="B10" s="18" t="s">
        <v>16</v>
      </c>
      <c r="C10" s="1">
        <v>0.81</v>
      </c>
      <c r="D10" s="2">
        <v>1.1100000000000001</v>
      </c>
      <c r="E10" s="2"/>
      <c r="F10" s="7">
        <v>1.17</v>
      </c>
      <c r="G10" s="7">
        <v>0.84</v>
      </c>
      <c r="H10" s="7">
        <v>1.1100000000000001</v>
      </c>
      <c r="I10" s="7">
        <v>0.06</v>
      </c>
      <c r="J10" s="7">
        <v>1.17</v>
      </c>
      <c r="K10" s="1">
        <v>0.04</v>
      </c>
      <c r="L10" s="2">
        <v>1.2</v>
      </c>
      <c r="M10" s="2">
        <v>1.2</v>
      </c>
      <c r="N10" s="1">
        <v>1.17</v>
      </c>
      <c r="O10" s="2">
        <v>1.2</v>
      </c>
      <c r="P10" s="2">
        <v>1.2</v>
      </c>
      <c r="Q10" s="1">
        <v>0.09</v>
      </c>
      <c r="R10" s="1">
        <v>1.29</v>
      </c>
      <c r="S10" s="1">
        <v>1.29</v>
      </c>
      <c r="T10" s="1">
        <v>1.23</v>
      </c>
      <c r="U10" s="1">
        <v>1.26</v>
      </c>
      <c r="V10" s="1">
        <v>-0.12</v>
      </c>
      <c r="W10" s="1">
        <v>1.17</v>
      </c>
      <c r="X10" s="1">
        <v>1.17</v>
      </c>
      <c r="Y10" s="1">
        <v>1.17</v>
      </c>
      <c r="Z10" s="1">
        <v>1.17</v>
      </c>
      <c r="AA10" s="1"/>
      <c r="AB10" s="1"/>
      <c r="AC10" s="1"/>
      <c r="AD10" s="1"/>
      <c r="AE10" s="1"/>
      <c r="AF10" s="17"/>
      <c r="AG10" s="1"/>
      <c r="AH10" s="1"/>
      <c r="AI10" s="1"/>
      <c r="AJ10" s="1"/>
      <c r="AK10" s="27">
        <f t="shared" si="0"/>
        <v>22</v>
      </c>
      <c r="AL10" s="28" t="s">
        <v>16</v>
      </c>
    </row>
    <row r="11" spans="1:38" ht="15.75" x14ac:dyDescent="0.25">
      <c r="A11" s="10">
        <v>7</v>
      </c>
      <c r="B11" s="10" t="s">
        <v>24</v>
      </c>
      <c r="C11" s="1">
        <v>0.4</v>
      </c>
      <c r="D11" s="2">
        <v>0.5</v>
      </c>
      <c r="E11" s="2"/>
      <c r="F11" s="7">
        <v>0.5</v>
      </c>
      <c r="G11" s="7">
        <v>0.4</v>
      </c>
      <c r="H11" s="7">
        <v>0.5</v>
      </c>
      <c r="I11" s="7"/>
      <c r="J11" s="7">
        <v>0.5</v>
      </c>
      <c r="K11" s="1"/>
      <c r="L11" s="1">
        <v>0.5</v>
      </c>
      <c r="M11" s="1">
        <v>0.5</v>
      </c>
      <c r="N11" s="1">
        <v>0.5</v>
      </c>
      <c r="O11" s="1">
        <v>0.5</v>
      </c>
      <c r="P11" s="1">
        <v>0.5</v>
      </c>
      <c r="Q11" s="1"/>
      <c r="R11" s="1">
        <v>0.5</v>
      </c>
      <c r="S11" s="1">
        <v>0.5</v>
      </c>
      <c r="T11" s="1">
        <v>0.5</v>
      </c>
      <c r="U11" s="1">
        <v>0.5</v>
      </c>
      <c r="V11" s="1"/>
      <c r="W11" s="1">
        <v>0.5</v>
      </c>
      <c r="X11" s="1">
        <v>0.5</v>
      </c>
      <c r="Y11" s="1">
        <v>0.5</v>
      </c>
      <c r="Z11" s="1">
        <v>0.49</v>
      </c>
      <c r="AA11" s="1"/>
      <c r="AB11" s="1"/>
      <c r="AC11" s="1"/>
      <c r="AD11" s="1"/>
      <c r="AE11" s="1"/>
      <c r="AF11" s="17"/>
      <c r="AG11" s="1"/>
      <c r="AH11" s="1"/>
      <c r="AI11" s="1"/>
      <c r="AJ11" s="1"/>
      <c r="AK11" s="27">
        <f t="shared" si="0"/>
        <v>9.2900000000000009</v>
      </c>
      <c r="AL11" s="1" t="s">
        <v>24</v>
      </c>
    </row>
    <row r="12" spans="1:38" ht="15.75" x14ac:dyDescent="0.25">
      <c r="A12" s="10">
        <v>8</v>
      </c>
      <c r="B12" s="10" t="s">
        <v>25</v>
      </c>
      <c r="C12" s="1"/>
      <c r="D12" s="2"/>
      <c r="E12" s="2"/>
      <c r="F12" s="7">
        <v>3.52</v>
      </c>
      <c r="G12" s="7"/>
      <c r="H12" s="7"/>
      <c r="I12" s="7"/>
      <c r="J12" s="7">
        <v>1.32</v>
      </c>
      <c r="K12" s="1"/>
      <c r="L12" s="1"/>
      <c r="M12" s="1"/>
      <c r="N12" s="1">
        <v>3.52</v>
      </c>
      <c r="O12" s="1"/>
      <c r="P12" s="1"/>
      <c r="Q12" s="1"/>
      <c r="R12" s="1"/>
      <c r="S12" s="1">
        <v>1.39</v>
      </c>
      <c r="T12" s="1">
        <v>3.28</v>
      </c>
      <c r="U12" s="1"/>
      <c r="V12" s="1"/>
      <c r="W12" s="1"/>
      <c r="X12" s="1"/>
      <c r="Y12" s="1">
        <v>3.12</v>
      </c>
      <c r="Z12" s="1">
        <v>1.17</v>
      </c>
      <c r="AA12" s="1"/>
      <c r="AB12" s="1"/>
      <c r="AC12" s="1"/>
      <c r="AD12" s="1"/>
      <c r="AE12" s="1"/>
      <c r="AF12" s="17"/>
      <c r="AG12" s="1"/>
      <c r="AH12" s="1"/>
      <c r="AI12" s="1"/>
      <c r="AJ12" s="1"/>
      <c r="AK12" s="27">
        <f t="shared" si="0"/>
        <v>17.32</v>
      </c>
      <c r="AL12" s="1" t="s">
        <v>25</v>
      </c>
    </row>
    <row r="13" spans="1:38" ht="15.75" x14ac:dyDescent="0.25">
      <c r="A13" s="10">
        <v>9</v>
      </c>
      <c r="B13" s="10" t="s">
        <v>26</v>
      </c>
      <c r="C13" s="1"/>
      <c r="D13" s="2"/>
      <c r="E13" s="2"/>
      <c r="F13" s="7">
        <v>2</v>
      </c>
      <c r="G13" s="7"/>
      <c r="H13" s="7"/>
      <c r="I13" s="7"/>
      <c r="J13" s="7">
        <v>2</v>
      </c>
      <c r="K13" s="1"/>
      <c r="L13" s="1"/>
      <c r="M13" s="1">
        <v>1</v>
      </c>
      <c r="N13" s="1">
        <v>2</v>
      </c>
      <c r="O13" s="1"/>
      <c r="P13" s="1">
        <v>2</v>
      </c>
      <c r="Q13" s="1"/>
      <c r="R13" s="1">
        <v>1</v>
      </c>
      <c r="S13" s="1"/>
      <c r="T13" s="1"/>
      <c r="U13" s="1"/>
      <c r="V13" s="1"/>
      <c r="W13" s="1">
        <v>0</v>
      </c>
      <c r="X13" s="1"/>
      <c r="Y13" s="1">
        <v>0</v>
      </c>
      <c r="Z13" s="1">
        <v>2</v>
      </c>
      <c r="AA13" s="1"/>
      <c r="AB13" s="1"/>
      <c r="AC13" s="1"/>
      <c r="AD13" s="1"/>
      <c r="AE13" s="1"/>
      <c r="AF13" s="17"/>
      <c r="AG13" s="1"/>
      <c r="AH13" s="1"/>
      <c r="AI13" s="1"/>
      <c r="AJ13" s="1"/>
      <c r="AK13" s="27">
        <f t="shared" si="0"/>
        <v>12</v>
      </c>
      <c r="AL13" s="1" t="s">
        <v>26</v>
      </c>
    </row>
    <row r="14" spans="1:38" ht="15.75" x14ac:dyDescent="0.25">
      <c r="A14" s="10">
        <v>10</v>
      </c>
      <c r="B14" s="14" t="s">
        <v>71</v>
      </c>
      <c r="C14" s="1"/>
      <c r="D14" s="2"/>
      <c r="E14" s="2"/>
      <c r="F14" s="7"/>
      <c r="G14" s="7"/>
      <c r="H14" s="7"/>
      <c r="I14" s="7"/>
      <c r="J14" s="7">
        <v>0.88</v>
      </c>
      <c r="K14" s="1"/>
      <c r="L14" s="1"/>
      <c r="M14" s="1">
        <v>0.9</v>
      </c>
      <c r="N14" s="1">
        <v>0.88</v>
      </c>
      <c r="O14" s="1">
        <v>0.9</v>
      </c>
      <c r="P14" s="1"/>
      <c r="Q14" s="1"/>
      <c r="R14" s="1">
        <v>0.96</v>
      </c>
      <c r="S14" s="1"/>
      <c r="T14" s="1">
        <v>0.92</v>
      </c>
      <c r="U14" s="1"/>
      <c r="V14" s="1"/>
      <c r="W14" s="1">
        <v>0.88</v>
      </c>
      <c r="X14" s="1">
        <v>0</v>
      </c>
      <c r="Y14" s="1">
        <v>0.88</v>
      </c>
      <c r="Z14" s="1"/>
      <c r="AA14" s="1"/>
      <c r="AB14" s="1"/>
      <c r="AC14" s="1"/>
      <c r="AD14" s="1"/>
      <c r="AE14" s="1"/>
      <c r="AF14" s="17"/>
      <c r="AG14" s="1"/>
      <c r="AH14" s="1"/>
      <c r="AI14" s="1"/>
      <c r="AJ14" s="1"/>
      <c r="AK14" s="27">
        <f t="shared" si="0"/>
        <v>7.1999999999999993</v>
      </c>
      <c r="AL14" s="28" t="s">
        <v>30</v>
      </c>
    </row>
    <row r="15" spans="1:38" ht="15.75" x14ac:dyDescent="0.25">
      <c r="A15" s="10">
        <v>11</v>
      </c>
      <c r="B15" s="14" t="s">
        <v>27</v>
      </c>
      <c r="C15" s="1"/>
      <c r="D15" s="2"/>
      <c r="E15" s="2"/>
      <c r="F15" s="7">
        <v>2</v>
      </c>
      <c r="G15" s="7"/>
      <c r="H15" s="7"/>
      <c r="I15" s="7"/>
      <c r="J15" s="7">
        <v>2</v>
      </c>
      <c r="K15" s="1"/>
      <c r="L15" s="1"/>
      <c r="M15" s="1">
        <v>1</v>
      </c>
      <c r="N15" s="1">
        <v>2</v>
      </c>
      <c r="O15" s="1"/>
      <c r="P15" s="1">
        <v>2</v>
      </c>
      <c r="Q15" s="1"/>
      <c r="R15" s="1">
        <v>1</v>
      </c>
      <c r="S15" s="1"/>
      <c r="T15" s="1"/>
      <c r="U15" s="1"/>
      <c r="V15" s="1"/>
      <c r="W15" s="1">
        <v>0</v>
      </c>
      <c r="X15" s="1"/>
      <c r="Y15" s="1"/>
      <c r="Z15" s="1">
        <v>2</v>
      </c>
      <c r="AA15" s="1"/>
      <c r="AB15" s="1"/>
      <c r="AC15" s="1"/>
      <c r="AD15" s="1"/>
      <c r="AE15" s="1"/>
      <c r="AF15" s="17"/>
      <c r="AG15" s="1"/>
      <c r="AH15" s="1"/>
      <c r="AI15" s="1"/>
      <c r="AJ15" s="1"/>
      <c r="AK15" s="27">
        <f t="shared" si="0"/>
        <v>12</v>
      </c>
      <c r="AL15" s="28" t="s">
        <v>27</v>
      </c>
    </row>
    <row r="16" spans="1:38" ht="15.75" x14ac:dyDescent="0.25">
      <c r="A16" s="10">
        <v>12</v>
      </c>
      <c r="B16" s="10" t="s">
        <v>98</v>
      </c>
      <c r="C16" s="1"/>
      <c r="D16" s="2"/>
      <c r="E16" s="2"/>
      <c r="F16" s="7"/>
      <c r="G16" s="7"/>
      <c r="H16" s="7">
        <v>4</v>
      </c>
      <c r="I16" s="7"/>
      <c r="J16" s="7"/>
      <c r="K16" s="1"/>
      <c r="L16" s="1"/>
      <c r="M16" s="1">
        <v>5</v>
      </c>
      <c r="N16" s="1"/>
      <c r="O16" s="1">
        <v>4</v>
      </c>
      <c r="P16" s="1"/>
      <c r="Q16" s="1"/>
      <c r="R16" s="1"/>
      <c r="S16" s="1">
        <v>5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7"/>
      <c r="AG16" s="1"/>
      <c r="AH16" s="1"/>
      <c r="AI16" s="1"/>
      <c r="AJ16" s="1"/>
      <c r="AK16" s="27">
        <f t="shared" si="0"/>
        <v>18</v>
      </c>
      <c r="AL16" s="1" t="s">
        <v>105</v>
      </c>
    </row>
    <row r="17" spans="1:38" ht="15.75" x14ac:dyDescent="0.25">
      <c r="A17" s="10">
        <v>13</v>
      </c>
      <c r="B17" s="7" t="s">
        <v>28</v>
      </c>
      <c r="C17" s="1">
        <v>2.96</v>
      </c>
      <c r="D17" s="3">
        <v>4</v>
      </c>
      <c r="E17" s="3">
        <v>0.255</v>
      </c>
      <c r="F17" s="8">
        <v>4.2</v>
      </c>
      <c r="G17" s="7">
        <v>3.06</v>
      </c>
      <c r="H17" s="9">
        <v>3.85</v>
      </c>
      <c r="I17" s="7">
        <v>0.21</v>
      </c>
      <c r="J17" s="7">
        <v>4.1500000000000004</v>
      </c>
      <c r="K17" s="1">
        <v>0.15</v>
      </c>
      <c r="L17" s="1">
        <v>4.3099999999999996</v>
      </c>
      <c r="M17" s="1">
        <v>4.1500000000000004</v>
      </c>
      <c r="N17" s="1">
        <v>4.21</v>
      </c>
      <c r="O17" s="1">
        <v>4.26</v>
      </c>
      <c r="P17" s="1">
        <v>4.26</v>
      </c>
      <c r="Q17" s="3">
        <v>0.31</v>
      </c>
      <c r="R17" s="1">
        <v>4.57</v>
      </c>
      <c r="S17" s="1">
        <v>4.62</v>
      </c>
      <c r="T17" s="1">
        <v>4.3600000000000003</v>
      </c>
      <c r="U17" s="3">
        <v>4.51</v>
      </c>
      <c r="V17" s="1">
        <v>-0.41</v>
      </c>
      <c r="W17" s="1">
        <v>4.2</v>
      </c>
      <c r="X17" s="1">
        <v>4.2</v>
      </c>
      <c r="Y17" s="3">
        <v>4.2</v>
      </c>
      <c r="Z17" s="1">
        <v>4.1500000000000004</v>
      </c>
      <c r="AA17" s="3"/>
      <c r="AB17" s="1"/>
      <c r="AC17" s="3"/>
      <c r="AD17" s="1"/>
      <c r="AE17" s="5"/>
      <c r="AF17" s="17"/>
      <c r="AG17" s="1"/>
      <c r="AH17" s="1"/>
      <c r="AI17" s="1"/>
      <c r="AJ17" s="1"/>
      <c r="AK17" s="27">
        <f t="shared" si="0"/>
        <v>78.735000000000014</v>
      </c>
      <c r="AL17" s="1" t="s">
        <v>28</v>
      </c>
    </row>
    <row r="18" spans="1:38" ht="15.75" x14ac:dyDescent="0.25">
      <c r="A18" s="10">
        <v>14</v>
      </c>
      <c r="B18" s="10" t="s">
        <v>102</v>
      </c>
      <c r="C18" s="1"/>
      <c r="D18" s="2"/>
      <c r="E18" s="2"/>
      <c r="F18" s="7"/>
      <c r="G18" s="7"/>
      <c r="H18" s="7"/>
      <c r="I18" s="7"/>
      <c r="J18" s="7"/>
      <c r="K18" s="1"/>
      <c r="L18" s="1"/>
      <c r="M18" s="1"/>
      <c r="N18" s="1">
        <v>11.7</v>
      </c>
      <c r="O18" s="1"/>
      <c r="P18" s="1"/>
      <c r="Q18" s="1"/>
      <c r="R18" s="1"/>
      <c r="S18" s="1"/>
      <c r="T18" s="1"/>
      <c r="U18" s="1"/>
      <c r="V18" s="1"/>
      <c r="W18" s="1"/>
      <c r="X18" s="1">
        <v>14</v>
      </c>
      <c r="Y18" s="1"/>
      <c r="Z18" s="1"/>
      <c r="AA18" s="1"/>
      <c r="AB18" s="1"/>
      <c r="AC18" s="1"/>
      <c r="AD18" s="1"/>
      <c r="AE18" s="1"/>
      <c r="AF18" s="17"/>
      <c r="AG18" s="1"/>
      <c r="AH18" s="1"/>
      <c r="AI18" s="1"/>
      <c r="AJ18" s="1"/>
      <c r="AK18" s="27">
        <f t="shared" si="0"/>
        <v>25.7</v>
      </c>
      <c r="AL18" s="1" t="s">
        <v>104</v>
      </c>
    </row>
    <row r="19" spans="1:38" ht="15.75" x14ac:dyDescent="0.25">
      <c r="A19" s="10">
        <v>15</v>
      </c>
      <c r="B19" s="19" t="s">
        <v>10</v>
      </c>
      <c r="C19" s="1"/>
      <c r="D19" s="2"/>
      <c r="E19" s="2"/>
      <c r="F19" s="7"/>
      <c r="G19" s="7"/>
      <c r="H19" s="7"/>
      <c r="I19" s="7"/>
      <c r="J19" s="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>
        <v>0</v>
      </c>
      <c r="Y19" s="1"/>
      <c r="Z19" s="1"/>
      <c r="AA19" s="1"/>
      <c r="AB19" s="1"/>
      <c r="AC19" s="1"/>
      <c r="AD19" s="1"/>
      <c r="AE19" s="1"/>
      <c r="AF19" s="17"/>
      <c r="AG19" s="1"/>
      <c r="AH19" s="1"/>
      <c r="AI19" s="1"/>
      <c r="AJ19" s="1"/>
      <c r="AK19" s="27">
        <f t="shared" si="0"/>
        <v>0</v>
      </c>
      <c r="AL19" s="1" t="s">
        <v>70</v>
      </c>
    </row>
    <row r="20" spans="1:38" ht="15.75" x14ac:dyDescent="0.25">
      <c r="A20" s="10">
        <v>16</v>
      </c>
      <c r="B20" s="10" t="s">
        <v>10</v>
      </c>
      <c r="C20" s="1"/>
      <c r="D20" s="2"/>
      <c r="E20" s="2"/>
      <c r="F20" s="7"/>
      <c r="G20" s="7"/>
      <c r="H20" s="7"/>
      <c r="I20" s="7"/>
      <c r="J20" s="7"/>
      <c r="K20" s="1"/>
      <c r="L20" s="1"/>
      <c r="M20" s="1">
        <v>0.8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>
        <v>0.78</v>
      </c>
      <c r="Y20" s="1">
        <v>1.21</v>
      </c>
      <c r="Z20" s="1"/>
      <c r="AA20" s="1"/>
      <c r="AB20" s="1"/>
      <c r="AC20" s="1"/>
      <c r="AD20" s="1"/>
      <c r="AE20" s="1"/>
      <c r="AF20" s="17"/>
      <c r="AG20" s="1"/>
      <c r="AH20" s="1"/>
      <c r="AI20" s="1"/>
      <c r="AJ20" s="1"/>
      <c r="AK20" s="27">
        <f t="shared" si="0"/>
        <v>2.79</v>
      </c>
      <c r="AL20" s="1" t="s">
        <v>10</v>
      </c>
    </row>
    <row r="21" spans="1:38" ht="15.75" x14ac:dyDescent="0.25">
      <c r="A21" s="10">
        <v>17</v>
      </c>
      <c r="B21" s="14" t="s">
        <v>13</v>
      </c>
      <c r="C21" s="1">
        <v>5.4</v>
      </c>
      <c r="D21" s="2">
        <v>24.2</v>
      </c>
      <c r="E21" s="2">
        <v>1.5</v>
      </c>
      <c r="F21" s="7">
        <v>7.8</v>
      </c>
      <c r="G21" s="7">
        <v>20.6</v>
      </c>
      <c r="H21" s="7">
        <v>8.8800000000000008</v>
      </c>
      <c r="I21" s="7">
        <v>0.6</v>
      </c>
      <c r="J21" s="7">
        <v>23.4</v>
      </c>
      <c r="K21" s="1">
        <v>0.6</v>
      </c>
      <c r="L21" s="1">
        <v>8</v>
      </c>
      <c r="M21" s="1">
        <v>27.6</v>
      </c>
      <c r="N21" s="1">
        <v>7.8</v>
      </c>
      <c r="O21" s="1">
        <v>12</v>
      </c>
      <c r="P21" s="1">
        <v>27.6</v>
      </c>
      <c r="Q21" s="1">
        <v>1.82</v>
      </c>
      <c r="R21" s="1">
        <v>21.5</v>
      </c>
      <c r="S21" s="26">
        <v>8.6</v>
      </c>
      <c r="T21" s="1">
        <v>28.24</v>
      </c>
      <c r="U21" s="1">
        <v>25.2</v>
      </c>
      <c r="V21" s="1">
        <v>-1.6</v>
      </c>
      <c r="W21" s="1">
        <v>26.96</v>
      </c>
      <c r="X21" s="1">
        <v>24.96</v>
      </c>
      <c r="Y21" s="1">
        <v>11.7</v>
      </c>
      <c r="Z21" s="25">
        <v>7.8</v>
      </c>
      <c r="AA21" s="1"/>
      <c r="AB21" s="1"/>
      <c r="AC21" s="1"/>
      <c r="AD21" s="1"/>
      <c r="AE21" s="1"/>
      <c r="AF21" s="17"/>
      <c r="AG21" s="1"/>
      <c r="AH21" s="1"/>
      <c r="AI21" s="1"/>
      <c r="AJ21" s="1"/>
      <c r="AK21" s="27">
        <f t="shared" si="0"/>
        <v>331.15999999999991</v>
      </c>
      <c r="AL21" s="28" t="s">
        <v>13</v>
      </c>
    </row>
    <row r="22" spans="1:38" ht="15.75" x14ac:dyDescent="0.25">
      <c r="A22" s="10">
        <v>18</v>
      </c>
      <c r="B22" s="10" t="s">
        <v>7</v>
      </c>
      <c r="C22" s="1">
        <v>2.36</v>
      </c>
      <c r="D22" s="2">
        <v>8.94</v>
      </c>
      <c r="E22" s="2">
        <v>0.55000000000000004</v>
      </c>
      <c r="F22" s="7">
        <v>5.66</v>
      </c>
      <c r="G22" s="7">
        <v>3</v>
      </c>
      <c r="H22" s="7">
        <v>6.12</v>
      </c>
      <c r="I22" s="7">
        <v>0.2</v>
      </c>
      <c r="J22" s="7">
        <v>0.42</v>
      </c>
      <c r="K22" s="1">
        <v>0.12</v>
      </c>
      <c r="L22" s="1">
        <v>10</v>
      </c>
      <c r="M22" s="1">
        <v>5.8</v>
      </c>
      <c r="N22" s="1">
        <v>10.16</v>
      </c>
      <c r="O22" s="1">
        <v>3.4</v>
      </c>
      <c r="P22" s="1">
        <v>3.4</v>
      </c>
      <c r="Q22" s="1">
        <v>0.24</v>
      </c>
      <c r="R22" s="1">
        <v>12.18</v>
      </c>
      <c r="S22" s="1">
        <v>3.64</v>
      </c>
      <c r="T22" s="1">
        <v>5.12</v>
      </c>
      <c r="U22" s="1">
        <v>10.28</v>
      </c>
      <c r="V22" s="1">
        <v>-0.64</v>
      </c>
      <c r="W22" s="1">
        <v>5.76</v>
      </c>
      <c r="X22" s="1">
        <v>9.56</v>
      </c>
      <c r="Y22" s="1">
        <v>4.7300000000000004</v>
      </c>
      <c r="Z22" s="1">
        <v>3.32</v>
      </c>
      <c r="AA22" s="1"/>
      <c r="AB22" s="1"/>
      <c r="AC22" s="1"/>
      <c r="AD22" s="1"/>
      <c r="AE22" s="1"/>
      <c r="AF22" s="17"/>
      <c r="AG22" s="1"/>
      <c r="AH22" s="1"/>
      <c r="AI22" s="1"/>
      <c r="AJ22" s="1"/>
      <c r="AK22" s="27">
        <f t="shared" si="0"/>
        <v>114.32000000000001</v>
      </c>
      <c r="AL22" s="1" t="s">
        <v>7</v>
      </c>
    </row>
    <row r="23" spans="1:38" ht="15.75" x14ac:dyDescent="0.25">
      <c r="A23" s="10">
        <v>19</v>
      </c>
      <c r="B23" s="10" t="s">
        <v>96</v>
      </c>
      <c r="C23" s="1"/>
      <c r="D23" s="2"/>
      <c r="E23" s="2"/>
      <c r="F23" s="7"/>
      <c r="G23" s="7">
        <v>13</v>
      </c>
      <c r="H23" s="7"/>
      <c r="I23" s="7"/>
      <c r="J23" s="7"/>
      <c r="K23" s="1"/>
      <c r="L23" s="1"/>
      <c r="M23" s="1"/>
      <c r="N23" s="1"/>
      <c r="O23" s="1"/>
      <c r="P23" s="1"/>
      <c r="Q23" s="1"/>
      <c r="R23" s="1"/>
      <c r="S23" s="1"/>
      <c r="T23" s="1">
        <v>15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7"/>
      <c r="AG23" s="1"/>
      <c r="AH23" s="1"/>
      <c r="AI23" s="1"/>
      <c r="AJ23" s="1"/>
      <c r="AK23" s="27">
        <f t="shared" si="0"/>
        <v>28</v>
      </c>
      <c r="AL23" s="1" t="s">
        <v>96</v>
      </c>
    </row>
    <row r="24" spans="1:38" ht="15.75" x14ac:dyDescent="0.25">
      <c r="A24" s="10">
        <v>20</v>
      </c>
      <c r="B24" s="10" t="s">
        <v>32</v>
      </c>
      <c r="C24" s="1"/>
      <c r="D24" s="2"/>
      <c r="E24" s="2"/>
      <c r="F24" s="7"/>
      <c r="G24" s="7"/>
      <c r="H24" s="7"/>
      <c r="I24" s="7"/>
      <c r="J24" s="7"/>
      <c r="K24" s="1"/>
      <c r="L24" s="1"/>
      <c r="M24" s="1"/>
      <c r="N24" s="1"/>
      <c r="O24" s="1"/>
      <c r="P24" s="1"/>
      <c r="Q24" s="1"/>
      <c r="R24" s="1">
        <v>0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7"/>
      <c r="AG24" s="1"/>
      <c r="AH24" s="1"/>
      <c r="AI24" s="1"/>
      <c r="AJ24" s="1"/>
      <c r="AK24" s="27">
        <f t="shared" si="0"/>
        <v>0</v>
      </c>
      <c r="AL24" s="1" t="s">
        <v>32</v>
      </c>
    </row>
    <row r="25" spans="1:38" ht="15.75" x14ac:dyDescent="0.25">
      <c r="A25" s="10">
        <v>21</v>
      </c>
      <c r="B25" s="10" t="s">
        <v>15</v>
      </c>
      <c r="C25" s="1">
        <v>8</v>
      </c>
      <c r="D25" s="2">
        <v>11</v>
      </c>
      <c r="E25" s="2"/>
      <c r="F25" s="7">
        <v>11</v>
      </c>
      <c r="G25" s="7">
        <v>9</v>
      </c>
      <c r="H25" s="7">
        <v>11</v>
      </c>
      <c r="I25" s="7"/>
      <c r="J25" s="7">
        <v>12</v>
      </c>
      <c r="K25" s="1"/>
      <c r="L25" s="1">
        <v>12</v>
      </c>
      <c r="M25" s="1">
        <v>12</v>
      </c>
      <c r="N25" s="1">
        <v>12</v>
      </c>
      <c r="O25" s="1">
        <v>12</v>
      </c>
      <c r="P25" s="1">
        <v>12</v>
      </c>
      <c r="Q25" s="1"/>
      <c r="R25" s="1">
        <v>13</v>
      </c>
      <c r="S25" s="1">
        <v>13</v>
      </c>
      <c r="T25" s="1">
        <v>12</v>
      </c>
      <c r="U25" s="1">
        <v>12</v>
      </c>
      <c r="V25" s="1"/>
      <c r="W25" s="1">
        <v>12</v>
      </c>
      <c r="X25" s="1">
        <v>11</v>
      </c>
      <c r="Y25" s="1">
        <v>12</v>
      </c>
      <c r="Z25" s="1">
        <v>11</v>
      </c>
      <c r="AA25" s="1"/>
      <c r="AB25" s="1"/>
      <c r="AC25" s="1"/>
      <c r="AD25" s="1"/>
      <c r="AE25" s="1"/>
      <c r="AF25" s="17"/>
      <c r="AG25" s="1"/>
      <c r="AH25" s="1"/>
      <c r="AI25" s="1"/>
      <c r="AJ25" s="1"/>
      <c r="AK25" s="27">
        <f t="shared" si="0"/>
        <v>218</v>
      </c>
      <c r="AL25" s="1" t="s">
        <v>15</v>
      </c>
    </row>
    <row r="26" spans="1:38" ht="15.75" x14ac:dyDescent="0.25">
      <c r="A26" s="10">
        <v>22</v>
      </c>
      <c r="B26" s="10" t="s">
        <v>14</v>
      </c>
      <c r="C26" s="1">
        <v>7</v>
      </c>
      <c r="D26" s="2">
        <v>9</v>
      </c>
      <c r="E26" s="2"/>
      <c r="F26" s="7">
        <v>9</v>
      </c>
      <c r="G26" s="7">
        <v>7</v>
      </c>
      <c r="H26" s="7">
        <v>9</v>
      </c>
      <c r="I26" s="7"/>
      <c r="J26" s="7">
        <v>10</v>
      </c>
      <c r="K26" s="1"/>
      <c r="L26" s="1">
        <v>10</v>
      </c>
      <c r="M26" s="1">
        <v>10</v>
      </c>
      <c r="N26" s="1">
        <v>10</v>
      </c>
      <c r="O26" s="1">
        <v>10</v>
      </c>
      <c r="P26" s="1">
        <v>10</v>
      </c>
      <c r="Q26" s="1"/>
      <c r="R26" s="1">
        <v>10</v>
      </c>
      <c r="S26" s="1">
        <v>10</v>
      </c>
      <c r="T26" s="1">
        <v>10</v>
      </c>
      <c r="U26" s="1">
        <v>10</v>
      </c>
      <c r="V26" s="1"/>
      <c r="W26" s="1">
        <v>9</v>
      </c>
      <c r="X26" s="1">
        <v>9</v>
      </c>
      <c r="Y26" s="1">
        <v>9</v>
      </c>
      <c r="Z26" s="1">
        <v>10</v>
      </c>
      <c r="AA26" s="1"/>
      <c r="AB26" s="1"/>
      <c r="AC26" s="1"/>
      <c r="AD26" s="1"/>
      <c r="AE26" s="1"/>
      <c r="AF26" s="17"/>
      <c r="AG26" s="1"/>
      <c r="AH26" s="1"/>
      <c r="AI26" s="1"/>
      <c r="AJ26" s="1"/>
      <c r="AK26" s="27">
        <f t="shared" si="0"/>
        <v>178</v>
      </c>
      <c r="AL26" s="1" t="s">
        <v>14</v>
      </c>
    </row>
    <row r="27" spans="1:38" ht="15.75" x14ac:dyDescent="0.25">
      <c r="A27" s="10">
        <v>23</v>
      </c>
      <c r="B27" s="10" t="s">
        <v>33</v>
      </c>
      <c r="C27" s="1">
        <v>8</v>
      </c>
      <c r="D27" s="2">
        <v>11</v>
      </c>
      <c r="E27" s="2"/>
      <c r="F27" s="7">
        <v>11</v>
      </c>
      <c r="G27" s="7">
        <v>8</v>
      </c>
      <c r="H27" s="7">
        <v>11</v>
      </c>
      <c r="I27" s="7"/>
      <c r="J27" s="7">
        <v>11</v>
      </c>
      <c r="K27" s="1"/>
      <c r="L27" s="1">
        <v>12</v>
      </c>
      <c r="M27" s="1">
        <v>12</v>
      </c>
      <c r="N27" s="1">
        <v>12</v>
      </c>
      <c r="O27" s="1">
        <v>12</v>
      </c>
      <c r="P27" s="1">
        <v>12</v>
      </c>
      <c r="Q27" s="1"/>
      <c r="R27" s="1">
        <v>10</v>
      </c>
      <c r="S27" s="1">
        <v>12</v>
      </c>
      <c r="T27" s="1">
        <v>12</v>
      </c>
      <c r="U27" s="1">
        <v>12</v>
      </c>
      <c r="V27" s="1"/>
      <c r="W27" s="1">
        <v>12</v>
      </c>
      <c r="X27" s="1">
        <v>11</v>
      </c>
      <c r="Y27" s="1">
        <v>12</v>
      </c>
      <c r="Z27" s="1">
        <v>11</v>
      </c>
      <c r="AA27" s="1"/>
      <c r="AB27" s="1"/>
      <c r="AC27" s="1"/>
      <c r="AD27" s="1"/>
      <c r="AE27" s="1"/>
      <c r="AF27" s="17"/>
      <c r="AG27" s="1"/>
      <c r="AH27" s="1"/>
      <c r="AI27" s="1"/>
      <c r="AJ27" s="1"/>
      <c r="AK27" s="27">
        <f t="shared" si="0"/>
        <v>212</v>
      </c>
      <c r="AL27" s="1" t="s">
        <v>33</v>
      </c>
    </row>
    <row r="28" spans="1:38" ht="15.75" x14ac:dyDescent="0.25">
      <c r="A28" s="10">
        <v>24</v>
      </c>
      <c r="B28" s="10" t="s">
        <v>4</v>
      </c>
      <c r="C28" s="1">
        <v>0.11</v>
      </c>
      <c r="D28" s="2"/>
      <c r="E28" s="2"/>
      <c r="F28" s="7">
        <v>0.15</v>
      </c>
      <c r="G28" s="7">
        <v>0.11</v>
      </c>
      <c r="H28" s="7">
        <v>0.15</v>
      </c>
      <c r="I28" s="7"/>
      <c r="J28" s="7"/>
      <c r="K28" s="1"/>
      <c r="L28" s="1">
        <v>0.16</v>
      </c>
      <c r="M28" s="1"/>
      <c r="N28" s="1">
        <v>0.15</v>
      </c>
      <c r="O28" s="1"/>
      <c r="P28" s="1">
        <v>0.16</v>
      </c>
      <c r="Q28" s="1"/>
      <c r="R28" s="1">
        <v>0</v>
      </c>
      <c r="S28" s="1">
        <v>0.16</v>
      </c>
      <c r="T28" s="1"/>
      <c r="U28" s="1">
        <v>0.16</v>
      </c>
      <c r="V28" s="1"/>
      <c r="W28" s="1"/>
      <c r="X28" s="1">
        <v>0.14000000000000001</v>
      </c>
      <c r="Y28" s="1"/>
      <c r="Z28" s="1"/>
      <c r="AA28" s="1"/>
      <c r="AB28" s="1"/>
      <c r="AC28" s="1"/>
      <c r="AD28" s="1"/>
      <c r="AE28" s="1"/>
      <c r="AF28" s="17"/>
      <c r="AG28" s="1"/>
      <c r="AH28" s="1"/>
      <c r="AI28" s="1"/>
      <c r="AJ28" s="1"/>
      <c r="AK28" s="27">
        <f t="shared" si="0"/>
        <v>1.4500000000000002</v>
      </c>
      <c r="AL28" s="1" t="s">
        <v>4</v>
      </c>
    </row>
    <row r="29" spans="1:38" ht="15.75" x14ac:dyDescent="0.25">
      <c r="A29" s="10">
        <v>25</v>
      </c>
      <c r="B29" s="19" t="s">
        <v>34</v>
      </c>
      <c r="C29" s="1">
        <v>0.01</v>
      </c>
      <c r="D29" s="3">
        <v>0.02</v>
      </c>
      <c r="E29" s="3"/>
      <c r="F29" s="7">
        <v>0.02</v>
      </c>
      <c r="G29" s="8">
        <v>0.01</v>
      </c>
      <c r="H29" s="7">
        <v>0.02</v>
      </c>
      <c r="I29" s="8"/>
      <c r="J29" s="7">
        <v>0.02</v>
      </c>
      <c r="K29" s="3"/>
      <c r="L29" s="1">
        <v>0.02</v>
      </c>
      <c r="M29" s="1">
        <v>0.02</v>
      </c>
      <c r="N29" s="1">
        <v>0.02</v>
      </c>
      <c r="O29" s="1">
        <v>0.02</v>
      </c>
      <c r="P29" s="1">
        <v>0.02</v>
      </c>
      <c r="Q29" s="1"/>
      <c r="R29" s="1">
        <v>0.02</v>
      </c>
      <c r="S29" s="1">
        <v>0.02</v>
      </c>
      <c r="T29" s="1">
        <v>0.02</v>
      </c>
      <c r="U29" s="1">
        <v>0.02</v>
      </c>
      <c r="V29" s="1"/>
      <c r="W29" s="1">
        <v>0.02</v>
      </c>
      <c r="X29" s="1">
        <v>0.02</v>
      </c>
      <c r="Y29" s="1">
        <v>0.02</v>
      </c>
      <c r="Z29" s="1">
        <v>0.02</v>
      </c>
      <c r="AA29" s="1"/>
      <c r="AB29" s="1"/>
      <c r="AC29" s="1"/>
      <c r="AD29" s="1"/>
      <c r="AE29" s="1"/>
      <c r="AF29" s="17"/>
      <c r="AG29" s="1"/>
      <c r="AH29" s="1"/>
      <c r="AI29" s="1"/>
      <c r="AJ29" s="1"/>
      <c r="AK29" s="27">
        <f t="shared" si="0"/>
        <v>0.36000000000000004</v>
      </c>
      <c r="AL29" s="1" t="s">
        <v>34</v>
      </c>
    </row>
    <row r="30" spans="1:38" ht="15.75" x14ac:dyDescent="0.25">
      <c r="A30" s="10">
        <v>26</v>
      </c>
      <c r="B30" s="10" t="s">
        <v>94</v>
      </c>
      <c r="C30" s="1"/>
      <c r="D30" s="1"/>
      <c r="E30" s="1"/>
      <c r="F30" s="7">
        <v>6</v>
      </c>
      <c r="G30" s="7"/>
      <c r="H30" s="7"/>
      <c r="I30" s="7"/>
      <c r="J30" s="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>
        <v>9</v>
      </c>
      <c r="Z30" s="1"/>
      <c r="AA30" s="1"/>
      <c r="AB30" s="1"/>
      <c r="AC30" s="1"/>
      <c r="AD30" s="1"/>
      <c r="AE30" s="1"/>
      <c r="AF30" s="17"/>
      <c r="AG30" s="1"/>
      <c r="AH30" s="1"/>
      <c r="AI30" s="1"/>
      <c r="AJ30" s="1"/>
      <c r="AK30" s="27">
        <f t="shared" si="0"/>
        <v>15</v>
      </c>
      <c r="AL30" s="1" t="s">
        <v>94</v>
      </c>
    </row>
    <row r="31" spans="1:38" ht="15.75" x14ac:dyDescent="0.25">
      <c r="A31" s="10">
        <v>27</v>
      </c>
      <c r="B31" s="21" t="s">
        <v>35</v>
      </c>
      <c r="C31" s="1"/>
      <c r="D31" s="1"/>
      <c r="E31" s="1"/>
      <c r="F31" s="7"/>
      <c r="G31" s="7"/>
      <c r="H31" s="7"/>
      <c r="I31" s="7"/>
      <c r="J31" s="7">
        <v>14</v>
      </c>
      <c r="K31" s="1">
        <v>0.54</v>
      </c>
      <c r="L31" s="1"/>
      <c r="M31" s="1"/>
      <c r="N31" s="2"/>
      <c r="O31" s="1"/>
      <c r="P31" s="1">
        <v>13.42</v>
      </c>
      <c r="Q31" s="1"/>
      <c r="R31" s="1"/>
      <c r="S31" s="1"/>
      <c r="T31" s="1">
        <v>14.76</v>
      </c>
      <c r="U31" s="1"/>
      <c r="V31" s="1"/>
      <c r="W31" s="1"/>
      <c r="X31" s="1">
        <v>14.04</v>
      </c>
      <c r="Y31" s="1"/>
      <c r="Z31" s="1"/>
      <c r="AA31" s="1"/>
      <c r="AB31" s="1"/>
      <c r="AC31" s="1"/>
      <c r="AD31" s="1"/>
      <c r="AE31" s="1"/>
      <c r="AF31" s="17"/>
      <c r="AG31" s="1"/>
      <c r="AH31" s="1"/>
      <c r="AI31" s="1"/>
      <c r="AJ31" s="1"/>
      <c r="AK31" s="27">
        <f t="shared" si="0"/>
        <v>56.76</v>
      </c>
      <c r="AL31" s="1" t="s">
        <v>35</v>
      </c>
    </row>
    <row r="32" spans="1:38" ht="15.75" x14ac:dyDescent="0.25">
      <c r="A32" s="10">
        <v>28</v>
      </c>
      <c r="B32" s="10" t="s">
        <v>11</v>
      </c>
      <c r="C32" s="1"/>
      <c r="D32" s="1"/>
      <c r="E32" s="1"/>
      <c r="F32" s="7"/>
      <c r="G32" s="7"/>
      <c r="H32" s="7"/>
      <c r="I32" s="7"/>
      <c r="J32" s="7"/>
      <c r="K32" s="1"/>
      <c r="L32" s="1"/>
      <c r="M32" s="1"/>
      <c r="N32" s="1">
        <v>5</v>
      </c>
      <c r="O32" s="1"/>
      <c r="P32" s="1"/>
      <c r="Q32" s="1"/>
      <c r="R32" s="1">
        <v>5</v>
      </c>
      <c r="S32" s="1"/>
      <c r="T32" s="1"/>
      <c r="U32" s="1"/>
      <c r="V32" s="1"/>
      <c r="W32" s="1"/>
      <c r="X32" s="1"/>
      <c r="Y32" s="1"/>
      <c r="Z32" s="1">
        <v>5</v>
      </c>
      <c r="AA32" s="1"/>
      <c r="AB32" s="1"/>
      <c r="AC32" s="1"/>
      <c r="AD32" s="1"/>
      <c r="AE32" s="1"/>
      <c r="AF32" s="17"/>
      <c r="AG32" s="1"/>
      <c r="AH32" s="1"/>
      <c r="AI32" s="1"/>
      <c r="AJ32" s="1"/>
      <c r="AK32" s="27">
        <f t="shared" si="0"/>
        <v>15</v>
      </c>
      <c r="AL32" s="1" t="s">
        <v>11</v>
      </c>
    </row>
    <row r="33" spans="1:38" ht="15.75" x14ac:dyDescent="0.25">
      <c r="A33" s="10">
        <v>29</v>
      </c>
      <c r="B33" s="19" t="s">
        <v>36</v>
      </c>
      <c r="C33" s="1"/>
      <c r="D33" s="1">
        <v>4.07</v>
      </c>
      <c r="E33" s="1">
        <v>0.25</v>
      </c>
      <c r="F33" s="7">
        <v>4.29</v>
      </c>
      <c r="G33" s="7"/>
      <c r="H33" s="7">
        <v>0.42</v>
      </c>
      <c r="I33" s="7"/>
      <c r="J33" s="7"/>
      <c r="K33" s="1"/>
      <c r="L33" s="1">
        <v>1.6</v>
      </c>
      <c r="M33" s="1">
        <v>1.25</v>
      </c>
      <c r="N33" s="1">
        <v>4.29</v>
      </c>
      <c r="O33" s="1">
        <v>0.45</v>
      </c>
      <c r="P33" s="1">
        <v>0.5</v>
      </c>
      <c r="Q33" s="1"/>
      <c r="R33" s="1">
        <v>4.3</v>
      </c>
      <c r="S33" s="1">
        <v>1.29</v>
      </c>
      <c r="T33" s="1">
        <v>0.41</v>
      </c>
      <c r="U33" s="1">
        <v>0.89</v>
      </c>
      <c r="V33" s="1"/>
      <c r="W33" s="1">
        <v>4.4000000000000004</v>
      </c>
      <c r="X33" s="1">
        <v>0.83</v>
      </c>
      <c r="Y33" s="1">
        <v>4.84</v>
      </c>
      <c r="Z33" s="1">
        <v>4.29</v>
      </c>
      <c r="AA33" s="1"/>
      <c r="AB33" s="1"/>
      <c r="AC33" s="1"/>
      <c r="AD33" s="1"/>
      <c r="AE33" s="1"/>
      <c r="AF33" s="17"/>
      <c r="AG33" s="1"/>
      <c r="AH33" s="1"/>
      <c r="AI33" s="1"/>
      <c r="AJ33" s="1"/>
      <c r="AK33" s="27">
        <f t="shared" si="0"/>
        <v>38.369999999999997</v>
      </c>
      <c r="AL33" s="1" t="s">
        <v>36</v>
      </c>
    </row>
    <row r="34" spans="1:38" ht="15.75" x14ac:dyDescent="0.25">
      <c r="A34" s="10">
        <v>30</v>
      </c>
      <c r="B34" s="10" t="s">
        <v>37</v>
      </c>
      <c r="C34" s="1">
        <v>0.54</v>
      </c>
      <c r="D34" s="1"/>
      <c r="E34" s="1"/>
      <c r="F34" s="7"/>
      <c r="G34" s="7"/>
      <c r="H34" s="7">
        <v>3.36</v>
      </c>
      <c r="I34" s="7">
        <v>0.16</v>
      </c>
      <c r="J34" s="7"/>
      <c r="K34" s="1"/>
      <c r="L34" s="1"/>
      <c r="M34" s="1"/>
      <c r="N34" s="1"/>
      <c r="O34" s="1"/>
      <c r="P34" s="1"/>
      <c r="Q34" s="1"/>
      <c r="R34" s="1"/>
      <c r="S34" s="1">
        <v>0.43</v>
      </c>
      <c r="T34" s="1"/>
      <c r="U34" s="1">
        <v>3.81</v>
      </c>
      <c r="V34" s="1">
        <v>-0.32</v>
      </c>
      <c r="W34" s="1"/>
      <c r="X34" s="1"/>
      <c r="Y34" s="1"/>
      <c r="Z34" s="1"/>
      <c r="AA34" s="1"/>
      <c r="AB34" s="1"/>
      <c r="AC34" s="1"/>
      <c r="AD34" s="1"/>
      <c r="AE34" s="1"/>
      <c r="AF34" s="17"/>
      <c r="AG34" s="1"/>
      <c r="AH34" s="1"/>
      <c r="AI34" s="1"/>
      <c r="AJ34" s="1"/>
      <c r="AK34" s="27">
        <f t="shared" si="0"/>
        <v>7.9799999999999986</v>
      </c>
      <c r="AL34" s="1" t="s">
        <v>37</v>
      </c>
    </row>
    <row r="35" spans="1:38" ht="15.75" x14ac:dyDescent="0.25">
      <c r="A35" s="10">
        <v>31</v>
      </c>
      <c r="B35" s="10" t="s">
        <v>3</v>
      </c>
      <c r="C35" s="1">
        <v>0.96</v>
      </c>
      <c r="D35" s="1"/>
      <c r="E35" s="1"/>
      <c r="F35" s="7">
        <v>1.27</v>
      </c>
      <c r="G35" s="7">
        <v>0.84</v>
      </c>
      <c r="H35" s="7">
        <v>1.21</v>
      </c>
      <c r="I35" s="7"/>
      <c r="J35" s="7"/>
      <c r="K35" s="1"/>
      <c r="L35" s="1">
        <v>1.3</v>
      </c>
      <c r="M35" s="1"/>
      <c r="N35" s="1"/>
      <c r="O35" s="1">
        <v>1.2</v>
      </c>
      <c r="P35" s="1">
        <v>1.2</v>
      </c>
      <c r="Q35" s="1"/>
      <c r="R35" s="1"/>
      <c r="S35" s="1">
        <v>1.39</v>
      </c>
      <c r="T35" s="1"/>
      <c r="U35" s="1">
        <v>1.26</v>
      </c>
      <c r="V35" s="1"/>
      <c r="W35" s="1"/>
      <c r="X35" s="1">
        <v>1.17</v>
      </c>
      <c r="Y35" s="1"/>
      <c r="Z35" s="1">
        <v>1.27</v>
      </c>
      <c r="AA35" s="1"/>
      <c r="AB35" s="1"/>
      <c r="AC35" s="1"/>
      <c r="AD35" s="1"/>
      <c r="AE35" s="1"/>
      <c r="AF35" s="17"/>
      <c r="AG35" s="1"/>
      <c r="AH35" s="1"/>
      <c r="AI35" s="1"/>
      <c r="AJ35" s="1"/>
      <c r="AK35" s="27">
        <f t="shared" si="0"/>
        <v>13.069999999999999</v>
      </c>
      <c r="AL35" s="1" t="s">
        <v>3</v>
      </c>
    </row>
    <row r="36" spans="1:38" ht="15.75" x14ac:dyDescent="0.25">
      <c r="A36" s="10">
        <v>32</v>
      </c>
      <c r="B36" s="18" t="s">
        <v>38</v>
      </c>
      <c r="C36" s="1">
        <v>1.2</v>
      </c>
      <c r="D36" s="1"/>
      <c r="E36" s="1"/>
      <c r="F36" s="7"/>
      <c r="G36" s="7">
        <v>0.56000000000000005</v>
      </c>
      <c r="H36" s="7"/>
      <c r="I36" s="7"/>
      <c r="J36" s="7"/>
      <c r="K36" s="1"/>
      <c r="L36" s="1">
        <v>3.6</v>
      </c>
      <c r="M36" s="1"/>
      <c r="N36" s="1"/>
      <c r="O36" s="1">
        <v>1.6</v>
      </c>
      <c r="P36" s="1"/>
      <c r="Q36" s="1"/>
      <c r="R36" s="1"/>
      <c r="S36" s="1"/>
      <c r="T36" s="1">
        <v>3.84</v>
      </c>
      <c r="U36" s="1"/>
      <c r="V36" s="1"/>
      <c r="W36" s="1"/>
      <c r="X36" s="1">
        <v>3.62</v>
      </c>
      <c r="Y36" s="1"/>
      <c r="Z36" s="1">
        <v>0.78</v>
      </c>
      <c r="AA36" s="1"/>
      <c r="AB36" s="1"/>
      <c r="AC36" s="1"/>
      <c r="AD36" s="1"/>
      <c r="AE36" s="1"/>
      <c r="AF36" s="17"/>
      <c r="AG36" s="1"/>
      <c r="AH36" s="1"/>
      <c r="AI36" s="1"/>
      <c r="AJ36" s="1"/>
      <c r="AK36" s="27">
        <f t="shared" si="0"/>
        <v>15.200000000000001</v>
      </c>
      <c r="AL36" s="28" t="s">
        <v>38</v>
      </c>
    </row>
    <row r="37" spans="1:38" ht="15.75" x14ac:dyDescent="0.25">
      <c r="A37" s="10">
        <v>33</v>
      </c>
      <c r="B37" s="22" t="s">
        <v>9</v>
      </c>
      <c r="C37" s="1">
        <v>7.56</v>
      </c>
      <c r="D37" s="1">
        <v>2</v>
      </c>
      <c r="E37" s="1"/>
      <c r="F37" s="7">
        <v>5.0599999999999996</v>
      </c>
      <c r="G37" s="7"/>
      <c r="H37" s="7"/>
      <c r="I37" s="7"/>
      <c r="J37" s="7"/>
      <c r="K37" s="1"/>
      <c r="L37" s="1">
        <v>11.2</v>
      </c>
      <c r="M37" s="1"/>
      <c r="N37" s="1">
        <v>3.8</v>
      </c>
      <c r="O37" s="1"/>
      <c r="P37" s="1"/>
      <c r="Q37" s="1"/>
      <c r="R37" s="1">
        <v>3.84</v>
      </c>
      <c r="S37" s="1">
        <v>13</v>
      </c>
      <c r="T37" s="1"/>
      <c r="U37" s="1"/>
      <c r="V37" s="1"/>
      <c r="W37" s="1"/>
      <c r="X37" s="1"/>
      <c r="Y37" s="1">
        <v>11</v>
      </c>
      <c r="Z37" s="1"/>
      <c r="AA37" s="1"/>
      <c r="AB37" s="1"/>
      <c r="AC37" s="1"/>
      <c r="AD37" s="1"/>
      <c r="AE37" s="1"/>
      <c r="AF37" s="17"/>
      <c r="AG37" s="1"/>
      <c r="AH37" s="1"/>
      <c r="AI37" s="1"/>
      <c r="AJ37" s="1"/>
      <c r="AK37" s="27">
        <f t="shared" si="0"/>
        <v>57.459999999999994</v>
      </c>
      <c r="AL37" s="10" t="s">
        <v>9</v>
      </c>
    </row>
    <row r="38" spans="1:38" ht="15.75" x14ac:dyDescent="0.25">
      <c r="A38" s="10">
        <v>34</v>
      </c>
      <c r="B38" s="10" t="s">
        <v>6</v>
      </c>
      <c r="C38" s="1">
        <v>14</v>
      </c>
      <c r="D38" s="1"/>
      <c r="E38" s="1"/>
      <c r="F38" s="7">
        <v>10.94</v>
      </c>
      <c r="G38" s="7">
        <v>9.4</v>
      </c>
      <c r="H38" s="7"/>
      <c r="I38" s="7"/>
      <c r="J38" s="7">
        <v>18.48</v>
      </c>
      <c r="K38" s="1">
        <v>0.6</v>
      </c>
      <c r="L38" s="1"/>
      <c r="M38" s="1"/>
      <c r="N38" s="1"/>
      <c r="O38" s="1"/>
      <c r="P38" s="1"/>
      <c r="Q38" s="1"/>
      <c r="R38" s="1"/>
      <c r="S38" s="26">
        <v>20.92</v>
      </c>
      <c r="T38" s="1"/>
      <c r="U38" s="1">
        <v>4.2</v>
      </c>
      <c r="V38" s="1"/>
      <c r="W38" s="1">
        <v>7.04</v>
      </c>
      <c r="X38" s="1">
        <v>4.3</v>
      </c>
      <c r="Y38" s="1"/>
      <c r="Z38" s="1">
        <v>17.600000000000001</v>
      </c>
      <c r="AA38" s="1"/>
      <c r="AB38" s="1"/>
      <c r="AC38" s="1"/>
      <c r="AD38" s="1"/>
      <c r="AE38" s="1"/>
      <c r="AF38" s="17"/>
      <c r="AG38" s="1"/>
      <c r="AH38" s="1"/>
      <c r="AI38" s="1"/>
      <c r="AJ38" s="1"/>
      <c r="AK38" s="27">
        <f t="shared" si="0"/>
        <v>107.48000000000002</v>
      </c>
      <c r="AL38" s="10" t="s">
        <v>6</v>
      </c>
    </row>
    <row r="39" spans="1:38" ht="15.75" x14ac:dyDescent="0.25">
      <c r="A39" s="10">
        <v>35</v>
      </c>
      <c r="B39" s="19" t="s">
        <v>39</v>
      </c>
      <c r="C39" s="1"/>
      <c r="D39" s="1"/>
      <c r="E39" s="1"/>
      <c r="F39" s="7"/>
      <c r="G39" s="8"/>
      <c r="H39" s="7"/>
      <c r="I39" s="8"/>
      <c r="J39" s="7"/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7"/>
      <c r="AG39" s="1"/>
      <c r="AH39" s="1"/>
      <c r="AI39" s="1"/>
      <c r="AJ39" s="1"/>
      <c r="AK39" s="27">
        <f t="shared" si="0"/>
        <v>0</v>
      </c>
      <c r="AL39" s="1" t="s">
        <v>39</v>
      </c>
    </row>
    <row r="40" spans="1:38" ht="15.75" x14ac:dyDescent="0.25">
      <c r="A40" s="10">
        <v>36</v>
      </c>
      <c r="B40" s="20" t="s">
        <v>2</v>
      </c>
      <c r="C40" s="1"/>
      <c r="D40" s="1"/>
      <c r="E40" s="1"/>
      <c r="F40" s="7"/>
      <c r="G40" s="7"/>
      <c r="H40" s="7"/>
      <c r="I40" s="7"/>
      <c r="J40" s="7">
        <v>14</v>
      </c>
      <c r="K40" s="1"/>
      <c r="L40" s="1"/>
      <c r="M40" s="1"/>
      <c r="N40" s="1"/>
      <c r="O40" s="1">
        <v>15</v>
      </c>
      <c r="P40" s="1"/>
      <c r="Q40" s="1"/>
      <c r="R40" s="1"/>
      <c r="S40" s="1"/>
      <c r="T40" s="1"/>
      <c r="U40" s="1"/>
      <c r="V40" s="1"/>
      <c r="W40" s="1">
        <v>14</v>
      </c>
      <c r="X40" s="1"/>
      <c r="Y40" s="1"/>
      <c r="Z40" s="1"/>
      <c r="AA40" s="1"/>
      <c r="AB40" s="1"/>
      <c r="AC40" s="1"/>
      <c r="AD40" s="1"/>
      <c r="AE40" s="1"/>
      <c r="AF40" s="17"/>
      <c r="AG40" s="1"/>
      <c r="AH40" s="1"/>
      <c r="AI40" s="1"/>
      <c r="AJ40" s="1"/>
      <c r="AK40" s="27">
        <f t="shared" si="0"/>
        <v>43</v>
      </c>
      <c r="AL40" s="1" t="s">
        <v>2</v>
      </c>
    </row>
    <row r="41" spans="1:38" ht="15.75" x14ac:dyDescent="0.25">
      <c r="A41" s="10">
        <v>37</v>
      </c>
      <c r="B41" s="22" t="s">
        <v>40</v>
      </c>
      <c r="C41" s="1">
        <v>0.81</v>
      </c>
      <c r="D41" s="1"/>
      <c r="E41" s="1"/>
      <c r="F41" s="7">
        <v>1.17</v>
      </c>
      <c r="G41" s="9"/>
      <c r="H41" s="9"/>
      <c r="I41" s="7"/>
      <c r="J41" s="7">
        <v>1.17</v>
      </c>
      <c r="K41" s="1">
        <v>0.04</v>
      </c>
      <c r="L41" s="1"/>
      <c r="M41" s="1"/>
      <c r="N41" s="1">
        <v>1.17</v>
      </c>
      <c r="O41" s="1"/>
      <c r="P41" s="1">
        <v>1.2</v>
      </c>
      <c r="Q41" s="1">
        <v>0.09</v>
      </c>
      <c r="R41" s="1"/>
      <c r="S41" s="1">
        <v>1.29</v>
      </c>
      <c r="T41" s="1"/>
      <c r="U41" s="1"/>
      <c r="V41" s="1"/>
      <c r="W41" s="1"/>
      <c r="X41" s="1">
        <v>1.17</v>
      </c>
      <c r="Y41" s="1"/>
      <c r="Z41" s="1"/>
      <c r="AA41" s="1"/>
      <c r="AB41" s="1"/>
      <c r="AC41" s="1"/>
      <c r="AD41" s="1"/>
      <c r="AE41" s="1"/>
      <c r="AF41" s="17"/>
      <c r="AG41" s="1"/>
      <c r="AH41" s="1"/>
      <c r="AI41" s="1"/>
      <c r="AJ41" s="1"/>
      <c r="AK41" s="27">
        <f t="shared" si="0"/>
        <v>8.11</v>
      </c>
      <c r="AL41" s="1" t="s">
        <v>40</v>
      </c>
    </row>
    <row r="42" spans="1:38" ht="15.75" x14ac:dyDescent="0.25">
      <c r="A42" s="10">
        <v>38</v>
      </c>
      <c r="B42" s="14" t="s">
        <v>41</v>
      </c>
      <c r="C42" s="1"/>
      <c r="D42" s="1">
        <v>0.37</v>
      </c>
      <c r="E42" s="1"/>
      <c r="F42" s="7"/>
      <c r="G42" s="7"/>
      <c r="H42" s="7"/>
      <c r="I42" s="7"/>
      <c r="J42" s="7"/>
      <c r="K42" s="1"/>
      <c r="L42" s="1"/>
      <c r="M42" s="1">
        <v>0.4</v>
      </c>
      <c r="N42" s="1"/>
      <c r="O42" s="1"/>
      <c r="P42" s="1">
        <v>0.4</v>
      </c>
      <c r="Q42" s="1"/>
      <c r="R42" s="1"/>
      <c r="S42" s="1"/>
      <c r="T42" s="1"/>
      <c r="U42" s="1"/>
      <c r="V42" s="1"/>
      <c r="W42" s="1"/>
      <c r="X42" s="1">
        <v>0.39</v>
      </c>
      <c r="Y42" s="1"/>
      <c r="Z42" s="1"/>
      <c r="AA42" s="1"/>
      <c r="AB42" s="1"/>
      <c r="AC42" s="1"/>
      <c r="AD42" s="1"/>
      <c r="AE42" s="1"/>
      <c r="AF42" s="17"/>
      <c r="AG42" s="1"/>
      <c r="AH42" s="1"/>
      <c r="AI42" s="1"/>
      <c r="AJ42" s="1"/>
      <c r="AK42" s="27">
        <f t="shared" si="0"/>
        <v>1.56</v>
      </c>
      <c r="AL42" s="28" t="s">
        <v>41</v>
      </c>
    </row>
    <row r="43" spans="1:38" ht="15.75" x14ac:dyDescent="0.25">
      <c r="A43" s="10">
        <v>39</v>
      </c>
      <c r="B43" s="10" t="s">
        <v>42</v>
      </c>
      <c r="C43" s="1"/>
      <c r="D43" s="1"/>
      <c r="E43" s="1"/>
      <c r="F43" s="7">
        <v>1.17</v>
      </c>
      <c r="G43" s="7">
        <v>0.35</v>
      </c>
      <c r="H43" s="7"/>
      <c r="I43" s="7"/>
      <c r="J43" s="7">
        <v>0.39</v>
      </c>
      <c r="K43" s="1"/>
      <c r="L43" s="1"/>
      <c r="M43" s="1"/>
      <c r="N43" s="1"/>
      <c r="O43" s="1">
        <v>3.6</v>
      </c>
      <c r="P43" s="1"/>
      <c r="Q43" s="1"/>
      <c r="R43" s="1"/>
      <c r="S43" s="1"/>
      <c r="T43" s="1"/>
      <c r="U43" s="1">
        <v>1.26</v>
      </c>
      <c r="V43" s="1"/>
      <c r="W43" s="1">
        <v>0.39</v>
      </c>
      <c r="X43" s="1"/>
      <c r="Y43" s="1"/>
      <c r="Z43" s="1"/>
      <c r="AA43" s="1"/>
      <c r="AB43" s="1"/>
      <c r="AC43" s="1"/>
      <c r="AD43" s="1"/>
      <c r="AE43" s="1"/>
      <c r="AF43" s="17"/>
      <c r="AG43" s="1"/>
      <c r="AH43" s="1"/>
      <c r="AI43" s="1"/>
      <c r="AJ43" s="1"/>
      <c r="AK43" s="27">
        <f t="shared" si="0"/>
        <v>7.1599999999999993</v>
      </c>
      <c r="AL43" s="1" t="s">
        <v>42</v>
      </c>
    </row>
    <row r="44" spans="1:38" ht="15.75" x14ac:dyDescent="0.25">
      <c r="A44" s="10">
        <v>40</v>
      </c>
      <c r="B44" s="10" t="s">
        <v>93</v>
      </c>
      <c r="C44" s="1"/>
      <c r="D44" s="1">
        <v>1</v>
      </c>
      <c r="E44" s="1"/>
      <c r="F44" s="7"/>
      <c r="G44" s="7"/>
      <c r="H44" s="7"/>
      <c r="I44" s="7"/>
      <c r="J44" s="7"/>
      <c r="K44" s="1"/>
      <c r="L44" s="1"/>
      <c r="M44" s="1"/>
      <c r="N44" s="1"/>
      <c r="O44" s="1"/>
      <c r="P44" s="1"/>
      <c r="Q44" s="1"/>
      <c r="R44" s="1"/>
      <c r="S44" s="1">
        <v>1</v>
      </c>
      <c r="T44" s="1"/>
      <c r="U44" s="1"/>
      <c r="V44" s="1"/>
      <c r="W44" s="1"/>
      <c r="X44" s="1"/>
      <c r="Y44" s="1">
        <v>1</v>
      </c>
      <c r="Z44" s="1"/>
      <c r="AA44" s="1"/>
      <c r="AB44" s="1"/>
      <c r="AC44" s="1"/>
      <c r="AD44" s="1"/>
      <c r="AE44" s="1"/>
      <c r="AF44" s="17"/>
      <c r="AG44" s="1"/>
      <c r="AH44" s="1"/>
      <c r="AI44" s="1"/>
      <c r="AJ44" s="1"/>
      <c r="AK44" s="27">
        <f t="shared" si="0"/>
        <v>3</v>
      </c>
      <c r="AL44" s="1" t="s">
        <v>93</v>
      </c>
    </row>
    <row r="45" spans="1:38" ht="15.75" x14ac:dyDescent="0.25">
      <c r="A45" s="10">
        <v>41</v>
      </c>
      <c r="B45" s="19" t="s">
        <v>44</v>
      </c>
      <c r="C45" s="1">
        <v>6.06</v>
      </c>
      <c r="D45" s="1"/>
      <c r="E45" s="1"/>
      <c r="F45" s="7">
        <v>8.02</v>
      </c>
      <c r="G45" s="7">
        <v>7.16</v>
      </c>
      <c r="H45" s="7"/>
      <c r="I45" s="7"/>
      <c r="J45" s="7"/>
      <c r="K45" s="1"/>
      <c r="L45" s="1">
        <v>9.8000000000000007</v>
      </c>
      <c r="M45" s="1"/>
      <c r="N45" s="1">
        <v>9.58</v>
      </c>
      <c r="O45" s="1"/>
      <c r="P45" s="1">
        <v>9.6</v>
      </c>
      <c r="Q45" s="1">
        <v>0.66</v>
      </c>
      <c r="R45" s="1"/>
      <c r="S45" s="1"/>
      <c r="T45" s="1">
        <v>10.02</v>
      </c>
      <c r="U45" s="1">
        <v>7.72</v>
      </c>
      <c r="V45" s="1">
        <v>-0.64</v>
      </c>
      <c r="W45" s="1"/>
      <c r="X45" s="1"/>
      <c r="Y45" s="1"/>
      <c r="Z45" s="1"/>
      <c r="AA45" s="1"/>
      <c r="AB45" s="1"/>
      <c r="AC45" s="1"/>
      <c r="AD45" s="1"/>
      <c r="AE45" s="1"/>
      <c r="AF45" s="17"/>
      <c r="AG45" s="1"/>
      <c r="AH45" s="1"/>
      <c r="AI45" s="1"/>
      <c r="AJ45" s="1"/>
      <c r="AK45" s="27">
        <f t="shared" si="0"/>
        <v>67.97999999999999</v>
      </c>
      <c r="AL45" s="1" t="s">
        <v>44</v>
      </c>
    </row>
    <row r="46" spans="1:38" ht="15.75" x14ac:dyDescent="0.25">
      <c r="A46" s="10">
        <v>42</v>
      </c>
      <c r="B46" s="19" t="s">
        <v>8</v>
      </c>
      <c r="C46" s="1">
        <v>60</v>
      </c>
      <c r="D46" s="5">
        <v>26</v>
      </c>
      <c r="E46" s="1"/>
      <c r="F46" s="7">
        <v>39</v>
      </c>
      <c r="G46" s="7"/>
      <c r="H46" s="7">
        <v>51</v>
      </c>
      <c r="I46" s="7">
        <v>1</v>
      </c>
      <c r="J46" s="7">
        <v>13</v>
      </c>
      <c r="K46" s="1">
        <v>40</v>
      </c>
      <c r="L46" s="1">
        <v>80</v>
      </c>
      <c r="M46" s="1">
        <v>1</v>
      </c>
      <c r="N46" s="1">
        <v>10</v>
      </c>
      <c r="O46" s="1">
        <v>48</v>
      </c>
      <c r="P46" s="1">
        <v>50</v>
      </c>
      <c r="Q46" s="1">
        <v>3</v>
      </c>
      <c r="R46" s="1">
        <v>32</v>
      </c>
      <c r="S46" s="1">
        <v>43</v>
      </c>
      <c r="T46" s="1"/>
      <c r="U46" s="1">
        <v>84</v>
      </c>
      <c r="V46" s="1">
        <v>-8</v>
      </c>
      <c r="W46" s="1">
        <v>47</v>
      </c>
      <c r="X46" s="1">
        <v>13</v>
      </c>
      <c r="Y46" s="1">
        <v>28</v>
      </c>
      <c r="Z46" s="1">
        <v>19</v>
      </c>
      <c r="AA46" s="1"/>
      <c r="AB46" s="1"/>
      <c r="AC46" s="1"/>
      <c r="AD46" s="1"/>
      <c r="AE46" s="1"/>
      <c r="AF46" s="17"/>
      <c r="AG46" s="1"/>
      <c r="AH46" s="1"/>
      <c r="AI46" s="1"/>
      <c r="AJ46" s="1"/>
      <c r="AK46" s="27">
        <f t="shared" si="0"/>
        <v>680</v>
      </c>
      <c r="AL46" s="1" t="s">
        <v>8</v>
      </c>
    </row>
    <row r="47" spans="1:38" ht="15.75" x14ac:dyDescent="0.25">
      <c r="A47" s="10">
        <v>43</v>
      </c>
      <c r="B47" s="10" t="s">
        <v>45</v>
      </c>
      <c r="C47" s="1"/>
      <c r="D47" s="1"/>
      <c r="E47" s="1"/>
      <c r="F47" s="7"/>
      <c r="G47" s="7"/>
      <c r="H47" s="7"/>
      <c r="I47" s="7"/>
      <c r="J47" s="7">
        <v>1.17</v>
      </c>
      <c r="K47" s="1"/>
      <c r="L47" s="1"/>
      <c r="M47" s="1"/>
      <c r="N47" s="1"/>
      <c r="O47" s="1"/>
      <c r="P47" s="1"/>
      <c r="Q47" s="1"/>
      <c r="R47" s="1"/>
      <c r="S47" s="1">
        <v>1.29</v>
      </c>
      <c r="T47" s="1"/>
      <c r="U47" s="1"/>
      <c r="V47" s="1"/>
      <c r="W47" s="1"/>
      <c r="X47" s="1"/>
      <c r="Y47" s="1"/>
      <c r="Z47" s="1">
        <v>1.17</v>
      </c>
      <c r="AA47" s="1"/>
      <c r="AB47" s="1"/>
      <c r="AC47" s="1"/>
      <c r="AD47" s="1"/>
      <c r="AE47" s="1"/>
      <c r="AF47" s="17"/>
      <c r="AG47" s="1"/>
      <c r="AH47" s="1"/>
      <c r="AI47" s="1"/>
      <c r="AJ47" s="1"/>
      <c r="AK47" s="27">
        <f t="shared" si="0"/>
        <v>3.63</v>
      </c>
      <c r="AL47" s="1" t="s">
        <v>45</v>
      </c>
    </row>
    <row r="48" spans="1:38" ht="15.75" x14ac:dyDescent="0.25">
      <c r="A48" s="10">
        <v>44</v>
      </c>
      <c r="B48" s="10" t="s">
        <v>46</v>
      </c>
      <c r="C48" s="1"/>
      <c r="D48" s="1"/>
      <c r="E48" s="1"/>
      <c r="F48" s="7"/>
      <c r="G48" s="7"/>
      <c r="H48" s="7"/>
      <c r="I48" s="7"/>
      <c r="J48" s="7"/>
      <c r="K48" s="1"/>
      <c r="L48" s="1">
        <v>0.8</v>
      </c>
      <c r="M48" s="1"/>
      <c r="N48" s="1"/>
      <c r="O48" s="1"/>
      <c r="P48" s="1"/>
      <c r="Q48" s="1"/>
      <c r="R48" s="1"/>
      <c r="S48" s="1"/>
      <c r="T48" s="1">
        <v>0.82</v>
      </c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7"/>
      <c r="AG48" s="1"/>
      <c r="AH48" s="1"/>
      <c r="AI48" s="1"/>
      <c r="AJ48" s="1"/>
      <c r="AK48" s="27">
        <f t="shared" si="0"/>
        <v>1.62</v>
      </c>
      <c r="AL48" s="1" t="s">
        <v>46</v>
      </c>
    </row>
    <row r="49" spans="1:38" ht="15.75" x14ac:dyDescent="0.25">
      <c r="A49" s="10">
        <v>45</v>
      </c>
      <c r="B49" s="19" t="s">
        <v>1</v>
      </c>
      <c r="C49" s="1"/>
      <c r="D49" s="1">
        <v>11.1</v>
      </c>
      <c r="E49" s="1"/>
      <c r="F49" s="7"/>
      <c r="G49" s="9"/>
      <c r="H49" s="7">
        <v>11</v>
      </c>
      <c r="I49" s="7"/>
      <c r="J49" s="7"/>
      <c r="K49" s="1"/>
      <c r="L49" s="1"/>
      <c r="M49" s="1">
        <v>12</v>
      </c>
      <c r="N49" s="1"/>
      <c r="O49" s="1">
        <v>12</v>
      </c>
      <c r="P49" s="1"/>
      <c r="Q49" s="1"/>
      <c r="R49" s="1"/>
      <c r="S49" s="1">
        <v>13</v>
      </c>
      <c r="T49" s="1"/>
      <c r="U49" s="1"/>
      <c r="V49" s="1"/>
      <c r="W49" s="1">
        <v>11.44</v>
      </c>
      <c r="X49" s="1"/>
      <c r="Y49" s="1"/>
      <c r="Z49" s="1">
        <v>8</v>
      </c>
      <c r="AA49" s="1"/>
      <c r="AB49" s="1"/>
      <c r="AC49" s="1"/>
      <c r="AD49" s="1"/>
      <c r="AE49" s="1"/>
      <c r="AF49" s="17"/>
      <c r="AG49" s="1"/>
      <c r="AH49" s="1"/>
      <c r="AI49" s="1"/>
      <c r="AJ49" s="1"/>
      <c r="AK49" s="27">
        <f t="shared" si="0"/>
        <v>78.540000000000006</v>
      </c>
      <c r="AL49" s="1" t="s">
        <v>1</v>
      </c>
    </row>
    <row r="50" spans="1:38" ht="15.75" x14ac:dyDescent="0.25">
      <c r="A50" s="10">
        <v>46</v>
      </c>
      <c r="B50" s="10" t="s">
        <v>5</v>
      </c>
      <c r="C50" s="1"/>
      <c r="D50" s="1"/>
      <c r="E50" s="1"/>
      <c r="F50" s="7"/>
      <c r="G50" s="7"/>
      <c r="H50" s="7">
        <v>15</v>
      </c>
      <c r="I50" s="7"/>
      <c r="J50" s="7"/>
      <c r="K50" s="1"/>
      <c r="L50" s="1"/>
      <c r="M50" s="1"/>
      <c r="N50" s="1"/>
      <c r="O50" s="1"/>
      <c r="P50" s="1">
        <v>15</v>
      </c>
      <c r="Q50" s="1">
        <v>1</v>
      </c>
      <c r="R50" s="1">
        <v>16</v>
      </c>
      <c r="S50" s="1"/>
      <c r="T50" s="1"/>
      <c r="U50" s="1">
        <v>16</v>
      </c>
      <c r="V50" s="1">
        <v>-2</v>
      </c>
      <c r="W50" s="1">
        <v>0</v>
      </c>
      <c r="X50" s="1"/>
      <c r="Y50" s="1"/>
      <c r="Z50" s="1">
        <v>14</v>
      </c>
      <c r="AA50" s="1"/>
      <c r="AB50" s="1"/>
      <c r="AC50" s="1"/>
      <c r="AD50" s="1"/>
      <c r="AE50" s="1"/>
      <c r="AF50" s="17"/>
      <c r="AG50" s="1"/>
      <c r="AH50" s="1"/>
      <c r="AI50" s="1"/>
      <c r="AJ50" s="1"/>
      <c r="AK50" s="27">
        <f t="shared" si="0"/>
        <v>75</v>
      </c>
      <c r="AL50" s="10" t="s">
        <v>5</v>
      </c>
    </row>
    <row r="51" spans="1:38" ht="15.75" x14ac:dyDescent="0.25">
      <c r="A51" s="10">
        <v>47</v>
      </c>
      <c r="B51" s="14" t="s">
        <v>70</v>
      </c>
      <c r="C51" s="1"/>
      <c r="D51" s="1"/>
      <c r="E51" s="1"/>
      <c r="F51" s="7"/>
      <c r="G51" s="7"/>
      <c r="H51" s="7"/>
      <c r="I51" s="7"/>
      <c r="J51" s="7"/>
      <c r="K51" s="1"/>
      <c r="L51" s="1"/>
      <c r="M51" s="1"/>
      <c r="N51" s="1"/>
      <c r="O51" s="1"/>
      <c r="P51" s="1"/>
      <c r="Q51" s="1"/>
      <c r="R51" s="1"/>
      <c r="S51" s="1"/>
      <c r="T51" s="1"/>
      <c r="U51" s="1">
        <v>2.1</v>
      </c>
      <c r="V51" s="1"/>
      <c r="W51" s="1"/>
      <c r="X51" s="1"/>
      <c r="Y51" s="1"/>
      <c r="Z51" s="1"/>
      <c r="AA51" s="1"/>
      <c r="AB51" s="1"/>
      <c r="AC51" s="1"/>
      <c r="AD51" s="1"/>
      <c r="AE51" s="1"/>
      <c r="AF51" s="17"/>
      <c r="AG51" s="1"/>
      <c r="AH51" s="1"/>
      <c r="AI51" s="1"/>
      <c r="AJ51" s="1"/>
      <c r="AK51" s="27">
        <f t="shared" si="0"/>
        <v>2.1</v>
      </c>
      <c r="AL51" s="14" t="s">
        <v>70</v>
      </c>
    </row>
    <row r="52" spans="1:38" ht="15.75" x14ac:dyDescent="0.25">
      <c r="A52" s="10">
        <v>48</v>
      </c>
      <c r="B52" s="14" t="s">
        <v>48</v>
      </c>
      <c r="C52" s="1"/>
      <c r="D52" s="1"/>
      <c r="E52" s="1"/>
      <c r="F52" s="7"/>
      <c r="G52" s="7"/>
      <c r="H52" s="7"/>
      <c r="I52" s="7"/>
      <c r="J52" s="7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7"/>
      <c r="AG52" s="1"/>
      <c r="AH52" s="1"/>
      <c r="AI52" s="1"/>
      <c r="AJ52" s="1"/>
      <c r="AK52" s="27">
        <f t="shared" si="0"/>
        <v>0</v>
      </c>
      <c r="AL52" s="14" t="s">
        <v>48</v>
      </c>
    </row>
    <row r="53" spans="1:38" ht="15.75" x14ac:dyDescent="0.25">
      <c r="A53" s="10">
        <v>49</v>
      </c>
      <c r="B53" s="10" t="s">
        <v>49</v>
      </c>
      <c r="C53" s="1"/>
      <c r="D53" s="1"/>
      <c r="E53" s="1"/>
      <c r="F53" s="7"/>
      <c r="G53" s="7"/>
      <c r="H53" s="7">
        <v>1.1100000000000001</v>
      </c>
      <c r="I53" s="7"/>
      <c r="J53" s="7"/>
      <c r="K53" s="1"/>
      <c r="L53" s="1"/>
      <c r="M53" s="1"/>
      <c r="N53" s="1"/>
      <c r="O53" s="1"/>
      <c r="P53" s="1">
        <v>1.2</v>
      </c>
      <c r="Q53" s="1"/>
      <c r="R53" s="1"/>
      <c r="S53" s="1"/>
      <c r="T53" s="1"/>
      <c r="U53" s="1"/>
      <c r="V53" s="1"/>
      <c r="W53" s="1"/>
      <c r="X53" s="1"/>
      <c r="Y53" s="1">
        <v>1.17</v>
      </c>
      <c r="Z53" s="1"/>
      <c r="AA53" s="1"/>
      <c r="AB53" s="1"/>
      <c r="AC53" s="1"/>
      <c r="AD53" s="1"/>
      <c r="AE53" s="1"/>
      <c r="AF53" s="17"/>
      <c r="AG53" s="1"/>
      <c r="AH53" s="1"/>
      <c r="AI53" s="1"/>
      <c r="AJ53" s="1"/>
      <c r="AK53" s="27">
        <f t="shared" si="0"/>
        <v>3.48</v>
      </c>
      <c r="AL53" s="10" t="s">
        <v>49</v>
      </c>
    </row>
    <row r="54" spans="1:38" ht="15.75" x14ac:dyDescent="0.25">
      <c r="A54" s="10">
        <v>50</v>
      </c>
      <c r="B54" s="10" t="s">
        <v>12</v>
      </c>
      <c r="C54" s="1"/>
      <c r="D54" s="1"/>
      <c r="E54" s="1"/>
      <c r="F54" s="7"/>
      <c r="G54" s="7"/>
      <c r="H54" s="7"/>
      <c r="I54" s="7"/>
      <c r="J54" s="7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7"/>
      <c r="AG54" s="1"/>
      <c r="AH54" s="1"/>
      <c r="AI54" s="1"/>
      <c r="AJ54" s="1"/>
      <c r="AK54" s="27">
        <f t="shared" si="0"/>
        <v>0</v>
      </c>
      <c r="AL54" s="10" t="s">
        <v>12</v>
      </c>
    </row>
    <row r="55" spans="1:38" ht="15.75" x14ac:dyDescent="0.25">
      <c r="A55" s="10">
        <v>51</v>
      </c>
      <c r="B55" s="20" t="s">
        <v>68</v>
      </c>
      <c r="C55" s="1"/>
      <c r="D55" s="1"/>
      <c r="E55" s="1"/>
      <c r="F55" s="7">
        <v>16</v>
      </c>
      <c r="G55" s="7"/>
      <c r="H55" s="7"/>
      <c r="I55" s="7"/>
      <c r="J55" s="7"/>
      <c r="K55" s="1"/>
      <c r="L55" s="1"/>
      <c r="M55" s="1"/>
      <c r="N55" s="1"/>
      <c r="O55" s="1"/>
      <c r="P55" s="1"/>
      <c r="Q55" s="1"/>
      <c r="R55" s="1">
        <v>17</v>
      </c>
      <c r="S55" s="1"/>
      <c r="T55" s="1"/>
      <c r="U55" s="1"/>
      <c r="V55" s="1"/>
      <c r="W55" s="1"/>
      <c r="X55" s="1"/>
      <c r="Y55" s="1">
        <v>14</v>
      </c>
      <c r="Z55" s="1"/>
      <c r="AA55" s="1"/>
      <c r="AB55" s="1"/>
      <c r="AC55" s="1"/>
      <c r="AD55" s="1"/>
      <c r="AE55" s="1"/>
      <c r="AF55" s="17"/>
      <c r="AG55" s="1"/>
      <c r="AH55" s="1"/>
      <c r="AI55" s="1"/>
      <c r="AJ55" s="1"/>
      <c r="AK55" s="27">
        <f t="shared" si="0"/>
        <v>47</v>
      </c>
      <c r="AL55" s="10" t="s">
        <v>68</v>
      </c>
    </row>
    <row r="56" spans="1:38" ht="15.75" x14ac:dyDescent="0.25">
      <c r="A56" s="10">
        <v>52</v>
      </c>
      <c r="B56" s="10" t="s">
        <v>51</v>
      </c>
      <c r="C56" s="1">
        <v>2.36</v>
      </c>
      <c r="D56" s="1">
        <v>3.9</v>
      </c>
      <c r="E56" s="1">
        <v>0.25</v>
      </c>
      <c r="F56" s="7">
        <v>4.0999999999999996</v>
      </c>
      <c r="G56" s="7">
        <v>3</v>
      </c>
      <c r="H56" s="7">
        <v>2.42</v>
      </c>
      <c r="I56" s="7"/>
      <c r="J56" s="7">
        <v>4.0999999999999996</v>
      </c>
      <c r="K56" s="1">
        <v>0.12</v>
      </c>
      <c r="L56" s="1">
        <v>4.2</v>
      </c>
      <c r="M56" s="1">
        <v>4.2</v>
      </c>
      <c r="N56" s="1">
        <v>4.0999999999999996</v>
      </c>
      <c r="O56" s="1">
        <v>5</v>
      </c>
      <c r="P56" s="1">
        <v>3.4</v>
      </c>
      <c r="Q56" s="1">
        <v>0.24</v>
      </c>
      <c r="R56" s="1">
        <v>4.5</v>
      </c>
      <c r="S56" s="1">
        <v>3.64</v>
      </c>
      <c r="T56" s="1">
        <v>5.94</v>
      </c>
      <c r="U56" s="1">
        <v>4.4000000000000004</v>
      </c>
      <c r="V56" s="1"/>
      <c r="W56" s="1">
        <v>4.0999999999999996</v>
      </c>
      <c r="X56" s="1">
        <v>5.66</v>
      </c>
      <c r="Y56" s="1">
        <v>3.32</v>
      </c>
      <c r="Z56" s="1">
        <v>3.32</v>
      </c>
      <c r="AA56" s="1"/>
      <c r="AB56" s="1"/>
      <c r="AC56" s="1"/>
      <c r="AD56" s="1"/>
      <c r="AE56" s="1"/>
      <c r="AF56" s="17"/>
      <c r="AG56" s="1"/>
      <c r="AH56" s="1"/>
      <c r="AI56" s="1"/>
      <c r="AJ56" s="1"/>
      <c r="AK56" s="27">
        <f t="shared" si="0"/>
        <v>76.269999999999982</v>
      </c>
      <c r="AL56" s="10" t="s">
        <v>51</v>
      </c>
    </row>
    <row r="57" spans="1:38" ht="15.75" x14ac:dyDescent="0.25">
      <c r="A57" s="10">
        <v>53</v>
      </c>
      <c r="B57" s="14" t="s">
        <v>52</v>
      </c>
      <c r="C57" s="1">
        <v>0.3</v>
      </c>
      <c r="D57" s="1">
        <v>0.4</v>
      </c>
      <c r="E57" s="1"/>
      <c r="F57" s="7">
        <v>0.24</v>
      </c>
      <c r="G57" s="7">
        <v>0.28000000000000003</v>
      </c>
      <c r="H57" s="7">
        <v>0.4</v>
      </c>
      <c r="I57" s="7"/>
      <c r="J57" s="7"/>
      <c r="K57" s="1"/>
      <c r="L57" s="1">
        <v>0.4</v>
      </c>
      <c r="M57" s="1">
        <v>0.45</v>
      </c>
      <c r="N57" s="1">
        <v>0.39</v>
      </c>
      <c r="O57" s="1">
        <v>0.45</v>
      </c>
      <c r="P57" s="1">
        <v>0.45</v>
      </c>
      <c r="Q57" s="1"/>
      <c r="R57" s="1">
        <v>0.5</v>
      </c>
      <c r="S57" s="1">
        <v>0.48</v>
      </c>
      <c r="T57" s="1">
        <v>0.41</v>
      </c>
      <c r="U57" s="1">
        <v>0.47</v>
      </c>
      <c r="V57" s="1">
        <v>0.42</v>
      </c>
      <c r="W57" s="1">
        <v>0.42</v>
      </c>
      <c r="X57" s="1">
        <v>0.44</v>
      </c>
      <c r="Y57" s="1"/>
      <c r="Z57" s="1">
        <v>0.44</v>
      </c>
      <c r="AA57" s="1"/>
      <c r="AB57" s="1"/>
      <c r="AC57" s="1"/>
      <c r="AD57" s="1"/>
      <c r="AE57" s="1"/>
      <c r="AF57" s="17"/>
      <c r="AG57" s="1"/>
      <c r="AH57" s="1"/>
      <c r="AI57" s="1"/>
      <c r="AJ57" s="1"/>
      <c r="AK57" s="27">
        <f t="shared" si="0"/>
        <v>7.3400000000000007</v>
      </c>
      <c r="AL57" s="14" t="s">
        <v>52</v>
      </c>
    </row>
    <row r="58" spans="1:38" ht="15.75" x14ac:dyDescent="0.25">
      <c r="A58" s="10">
        <v>54</v>
      </c>
      <c r="B58" s="10" t="s">
        <v>69</v>
      </c>
      <c r="C58" s="1"/>
      <c r="D58" s="1"/>
      <c r="E58" s="1"/>
      <c r="F58" s="7"/>
      <c r="G58" s="7"/>
      <c r="H58" s="7"/>
      <c r="I58" s="7"/>
      <c r="J58" s="7">
        <v>1</v>
      </c>
      <c r="K58" s="1"/>
      <c r="L58" s="1"/>
      <c r="M58" s="1"/>
      <c r="N58" s="1"/>
      <c r="O58" s="1"/>
      <c r="P58" s="1">
        <v>1</v>
      </c>
      <c r="Q58" s="1"/>
      <c r="R58" s="1"/>
      <c r="S58" s="1"/>
      <c r="T58" s="1"/>
      <c r="U58" s="1">
        <v>1</v>
      </c>
      <c r="V58" s="1"/>
      <c r="W58" s="1"/>
      <c r="X58" s="1"/>
      <c r="Y58" s="1"/>
      <c r="Z58" s="1"/>
      <c r="AA58" s="1"/>
      <c r="AB58" s="1"/>
      <c r="AC58" s="1"/>
      <c r="AD58" s="1"/>
      <c r="AE58" s="1"/>
      <c r="AF58" s="17"/>
      <c r="AG58" s="1"/>
      <c r="AH58" s="1"/>
      <c r="AI58" s="1"/>
      <c r="AJ58" s="1"/>
      <c r="AK58" s="27">
        <f t="shared" si="0"/>
        <v>3</v>
      </c>
      <c r="AL58" s="10" t="s">
        <v>75</v>
      </c>
    </row>
    <row r="59" spans="1:38" ht="15.75" x14ac:dyDescent="0.25">
      <c r="A59" s="10">
        <v>55</v>
      </c>
      <c r="B59" s="14" t="s">
        <v>53</v>
      </c>
      <c r="C59" s="1"/>
      <c r="D59" s="1">
        <v>1.1100000000000001</v>
      </c>
      <c r="E59" s="1"/>
      <c r="F59" s="7"/>
      <c r="G59" s="7"/>
      <c r="H59" s="7"/>
      <c r="I59" s="7"/>
      <c r="J59" s="7"/>
      <c r="K59" s="1"/>
      <c r="L59" s="1"/>
      <c r="M59" s="1"/>
      <c r="N59" s="1">
        <v>1.17</v>
      </c>
      <c r="O59" s="1"/>
      <c r="P59" s="1"/>
      <c r="Q59" s="1"/>
      <c r="R59" s="1"/>
      <c r="S59" s="1"/>
      <c r="T59" s="1"/>
      <c r="U59" s="1"/>
      <c r="V59" s="1"/>
      <c r="W59" s="1">
        <v>1.17</v>
      </c>
      <c r="X59" s="1"/>
      <c r="Y59" s="1"/>
      <c r="Z59" s="1"/>
      <c r="AA59" s="1"/>
      <c r="AB59" s="1"/>
      <c r="AC59" s="1"/>
      <c r="AD59" s="1"/>
      <c r="AE59" s="1"/>
      <c r="AF59" s="17"/>
      <c r="AG59" s="1"/>
      <c r="AH59" s="1"/>
      <c r="AI59" s="1"/>
      <c r="AJ59" s="1"/>
      <c r="AK59" s="27">
        <f t="shared" si="0"/>
        <v>3.45</v>
      </c>
      <c r="AL59" s="14" t="s">
        <v>53</v>
      </c>
    </row>
    <row r="60" spans="1:38" ht="15.75" x14ac:dyDescent="0.25">
      <c r="A60" s="10">
        <v>56</v>
      </c>
      <c r="B60" s="10" t="s">
        <v>85</v>
      </c>
      <c r="C60" s="1"/>
      <c r="D60" s="1">
        <v>1</v>
      </c>
      <c r="E60" s="1"/>
      <c r="F60" s="7"/>
      <c r="G60" s="7"/>
      <c r="H60" s="7">
        <v>3</v>
      </c>
      <c r="I60" s="7"/>
      <c r="J60" s="7"/>
      <c r="K60" s="1"/>
      <c r="L60" s="1"/>
      <c r="M60" s="1">
        <v>1</v>
      </c>
      <c r="N60" s="1"/>
      <c r="O60" s="1">
        <v>3</v>
      </c>
      <c r="P60" s="1"/>
      <c r="Q60" s="1">
        <v>3</v>
      </c>
      <c r="R60" s="1"/>
      <c r="S60" s="1"/>
      <c r="T60" s="1">
        <v>4</v>
      </c>
      <c r="U60" s="1"/>
      <c r="V60" s="1"/>
      <c r="W60" s="1"/>
      <c r="X60" s="1">
        <v>1</v>
      </c>
      <c r="Y60" s="1"/>
      <c r="Z60" s="1"/>
      <c r="AA60" s="1"/>
      <c r="AB60" s="1"/>
      <c r="AC60" s="1"/>
      <c r="AD60" s="1"/>
      <c r="AE60" s="1"/>
      <c r="AF60" s="17"/>
      <c r="AG60" s="1"/>
      <c r="AH60" s="1"/>
      <c r="AI60" s="1"/>
      <c r="AJ60" s="1"/>
      <c r="AK60" s="27">
        <f t="shared" si="0"/>
        <v>16</v>
      </c>
      <c r="AL60" s="10" t="s">
        <v>87</v>
      </c>
    </row>
    <row r="61" spans="1:38" ht="15.75" x14ac:dyDescent="0.25">
      <c r="A61" s="10">
        <v>57</v>
      </c>
      <c r="B61" s="14" t="s">
        <v>60</v>
      </c>
      <c r="C61" s="1"/>
      <c r="D61" s="1"/>
      <c r="E61" s="1"/>
      <c r="F61" s="7"/>
      <c r="G61" s="7"/>
      <c r="H61" s="7"/>
      <c r="I61" s="7"/>
      <c r="J61" s="7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7"/>
      <c r="AG61" s="1"/>
      <c r="AH61" s="1"/>
      <c r="AI61" s="1"/>
      <c r="AJ61" s="1"/>
      <c r="AK61" s="27">
        <f t="shared" si="0"/>
        <v>0</v>
      </c>
      <c r="AL61" s="14" t="s">
        <v>78</v>
      </c>
    </row>
    <row r="62" spans="1:38" ht="15.75" x14ac:dyDescent="0.25">
      <c r="A62" s="10">
        <v>58</v>
      </c>
      <c r="B62" s="10" t="s">
        <v>61</v>
      </c>
      <c r="C62" s="1"/>
      <c r="D62" s="1">
        <v>0.37</v>
      </c>
      <c r="E62" s="1"/>
      <c r="F62" s="7"/>
      <c r="G62" s="7"/>
      <c r="H62" s="7"/>
      <c r="I62" s="7"/>
      <c r="J62" s="7"/>
      <c r="K62" s="1"/>
      <c r="L62" s="1"/>
      <c r="M62" s="1">
        <v>0.4</v>
      </c>
      <c r="N62" s="1"/>
      <c r="O62" s="1"/>
      <c r="P62" s="1"/>
      <c r="Q62" s="1"/>
      <c r="R62" s="1"/>
      <c r="S62" s="1">
        <v>1.29</v>
      </c>
      <c r="T62" s="1"/>
      <c r="U62" s="1"/>
      <c r="V62" s="1"/>
      <c r="W62" s="1"/>
      <c r="X62" s="1">
        <v>0.39</v>
      </c>
      <c r="Y62" s="1">
        <v>0.78</v>
      </c>
      <c r="Z62" s="1"/>
      <c r="AA62" s="1"/>
      <c r="AB62" s="1"/>
      <c r="AC62" s="1"/>
      <c r="AD62" s="1"/>
      <c r="AE62" s="1"/>
      <c r="AF62" s="17"/>
      <c r="AG62" s="1"/>
      <c r="AH62" s="1"/>
      <c r="AI62" s="1"/>
      <c r="AJ62" s="1"/>
      <c r="AK62" s="27">
        <f t="shared" si="0"/>
        <v>3.2300000000000004</v>
      </c>
      <c r="AL62" s="10" t="s">
        <v>61</v>
      </c>
    </row>
    <row r="63" spans="1:38" ht="15.75" x14ac:dyDescent="0.25">
      <c r="A63" s="10">
        <v>59</v>
      </c>
      <c r="B63" s="10" t="s">
        <v>95</v>
      </c>
      <c r="C63" s="1"/>
      <c r="D63" s="1"/>
      <c r="E63" s="1"/>
      <c r="F63" s="7"/>
      <c r="G63" s="7">
        <v>10</v>
      </c>
      <c r="H63" s="7"/>
      <c r="I63" s="7"/>
      <c r="J63" s="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7"/>
      <c r="AG63" s="1"/>
      <c r="AH63" s="1"/>
      <c r="AI63" s="1"/>
      <c r="AJ63" s="1"/>
      <c r="AK63" s="27">
        <f t="shared" si="0"/>
        <v>10</v>
      </c>
      <c r="AL63" s="10" t="s">
        <v>95</v>
      </c>
    </row>
    <row r="64" spans="1:38" ht="15.75" x14ac:dyDescent="0.25">
      <c r="A64" s="10">
        <v>60</v>
      </c>
      <c r="B64" s="10" t="s">
        <v>99</v>
      </c>
      <c r="C64" s="1"/>
      <c r="D64" s="1"/>
      <c r="E64" s="1"/>
      <c r="F64" s="7"/>
      <c r="G64" s="7"/>
      <c r="H64" s="7"/>
      <c r="I64" s="7"/>
      <c r="J64" s="7"/>
      <c r="K64" s="1"/>
      <c r="L64" s="1">
        <v>8</v>
      </c>
      <c r="M64" s="1"/>
      <c r="N64" s="1"/>
      <c r="O64" s="25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7"/>
      <c r="AG64" s="1"/>
      <c r="AH64" s="1"/>
      <c r="AI64" s="1"/>
      <c r="AJ64" s="1"/>
      <c r="AK64" s="27">
        <f t="shared" si="0"/>
        <v>8</v>
      </c>
      <c r="AL64" s="10" t="s">
        <v>74</v>
      </c>
    </row>
    <row r="65" spans="1:38" ht="15.75" x14ac:dyDescent="0.25">
      <c r="A65" s="10">
        <v>61</v>
      </c>
      <c r="B65" s="10" t="s">
        <v>97</v>
      </c>
      <c r="C65" s="1"/>
      <c r="D65" s="1"/>
      <c r="E65" s="1"/>
      <c r="F65" s="7"/>
      <c r="G65" s="7">
        <v>0.84</v>
      </c>
      <c r="H65" s="7"/>
      <c r="I65" s="7"/>
      <c r="J65" s="7"/>
      <c r="K65" s="1"/>
      <c r="L65" s="1"/>
      <c r="M65" s="1">
        <v>1.2</v>
      </c>
      <c r="N65" s="1"/>
      <c r="O65" s="1"/>
      <c r="P65" s="1"/>
      <c r="Q65" s="1"/>
      <c r="R65" s="1"/>
      <c r="S65" s="1"/>
      <c r="T65" s="1">
        <v>1.23</v>
      </c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7"/>
      <c r="AG65" s="1"/>
      <c r="AH65" s="1"/>
      <c r="AI65" s="1"/>
      <c r="AJ65" s="1"/>
      <c r="AK65" s="27">
        <f t="shared" si="0"/>
        <v>3.27</v>
      </c>
      <c r="AL65" s="10" t="s">
        <v>103</v>
      </c>
    </row>
    <row r="66" spans="1:38" ht="15.75" x14ac:dyDescent="0.25">
      <c r="A66" s="10"/>
      <c r="B66" s="10" t="s">
        <v>54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7"/>
      <c r="AG66" s="10"/>
      <c r="AH66" s="10"/>
      <c r="AI66" s="10"/>
      <c r="AJ66" s="10"/>
      <c r="AK66" s="27">
        <f t="shared" ref="AK66" si="1">SUM(C66:AG66)</f>
        <v>0</v>
      </c>
      <c r="AL66" s="17"/>
    </row>
  </sheetData>
  <pageMargins left="0.7" right="0.7" top="0.75" bottom="0.75" header="0.3" footer="0.3"/>
  <pageSetup paperSize="9" scale="66" fitToWidth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6"/>
  <sheetViews>
    <sheetView topLeftCell="B1" workbookViewId="0">
      <selection activeCell="B1" sqref="B1:AO66"/>
    </sheetView>
  </sheetViews>
  <sheetFormatPr defaultRowHeight="15" x14ac:dyDescent="0.25"/>
  <cols>
    <col min="1" max="1" width="3.28515625" customWidth="1"/>
    <col min="2" max="2" width="13.28515625" customWidth="1"/>
    <col min="3" max="3" width="7.85546875" customWidth="1"/>
    <col min="4" max="4" width="7.140625" customWidth="1"/>
    <col min="5" max="5" width="7" customWidth="1"/>
    <col min="6" max="6" width="7.85546875" customWidth="1"/>
    <col min="7" max="7" width="5.85546875" customWidth="1"/>
    <col min="8" max="8" width="8.7109375" customWidth="1"/>
    <col min="9" max="9" width="7.140625" customWidth="1"/>
    <col min="10" max="10" width="7.7109375" customWidth="1"/>
    <col min="11" max="11" width="7.28515625" customWidth="1"/>
    <col min="12" max="12" width="6.7109375" customWidth="1"/>
    <col min="13" max="13" width="7.140625" customWidth="1"/>
    <col min="14" max="14" width="8" customWidth="1"/>
    <col min="15" max="15" width="7.85546875" customWidth="1"/>
    <col min="16" max="16" width="8.85546875" customWidth="1"/>
    <col min="17" max="17" width="7.85546875" customWidth="1"/>
    <col min="18" max="18" width="6.7109375" customWidth="1"/>
    <col min="19" max="19" width="8.85546875" customWidth="1"/>
    <col min="20" max="20" width="6.85546875" customWidth="1"/>
    <col min="21" max="21" width="8" customWidth="1"/>
    <col min="22" max="22" width="7.28515625" customWidth="1"/>
    <col min="23" max="23" width="6.85546875" customWidth="1"/>
    <col min="24" max="24" width="8.85546875" customWidth="1"/>
    <col min="25" max="25" width="7.28515625" customWidth="1"/>
    <col min="26" max="26" width="7.7109375" customWidth="1"/>
    <col min="27" max="27" width="7.140625" customWidth="1"/>
    <col min="28" max="29" width="6.7109375" hidden="1" customWidth="1"/>
    <col min="30" max="30" width="6.85546875" hidden="1" customWidth="1"/>
    <col min="31" max="31" width="7.5703125" hidden="1" customWidth="1"/>
    <col min="32" max="32" width="7.140625" hidden="1" customWidth="1"/>
    <col min="33" max="33" width="6.28515625" hidden="1" customWidth="1"/>
    <col min="34" max="36" width="6.28515625" customWidth="1"/>
    <col min="37" max="37" width="6.7109375" customWidth="1"/>
    <col min="38" max="39" width="6.28515625" customWidth="1"/>
    <col min="40" max="40" width="12.28515625" customWidth="1"/>
    <col min="41" max="41" width="13.28515625" customWidth="1"/>
  </cols>
  <sheetData>
    <row r="1" spans="1:41" ht="43.5" customHeight="1" x14ac:dyDescent="0.25">
      <c r="A1" s="17" t="s">
        <v>77</v>
      </c>
      <c r="B1" s="17"/>
      <c r="C1" s="17"/>
      <c r="D1" s="17"/>
      <c r="E1" s="17"/>
      <c r="F1" s="17" t="s">
        <v>64</v>
      </c>
      <c r="G1" s="17"/>
      <c r="H1" s="17"/>
      <c r="I1" s="17"/>
      <c r="J1" s="17"/>
      <c r="K1" s="17"/>
      <c r="L1" s="17"/>
      <c r="M1" s="17"/>
      <c r="N1" s="17"/>
      <c r="O1" s="59" t="s">
        <v>112</v>
      </c>
      <c r="P1" s="60"/>
      <c r="Q1" s="61"/>
      <c r="R1" s="17"/>
      <c r="S1" s="17"/>
      <c r="T1" s="17"/>
      <c r="U1" s="17" t="s">
        <v>72</v>
      </c>
      <c r="V1" s="17"/>
      <c r="W1" s="17"/>
      <c r="X1" s="17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ht="75" x14ac:dyDescent="0.25">
      <c r="A2" s="29" t="s">
        <v>17</v>
      </c>
      <c r="B2" s="29"/>
      <c r="C2" s="62" t="s">
        <v>111</v>
      </c>
      <c r="D2" s="63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</row>
    <row r="3" spans="1:41" ht="15.75" x14ac:dyDescent="0.25">
      <c r="A3" s="30"/>
      <c r="B3" s="30"/>
      <c r="C3" s="30"/>
      <c r="D3" s="30"/>
      <c r="E3" s="30"/>
      <c r="F3" s="30"/>
      <c r="G3" s="30" t="s">
        <v>114</v>
      </c>
      <c r="H3" s="30"/>
      <c r="I3" s="30"/>
      <c r="J3" s="30" t="s">
        <v>113</v>
      </c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5"/>
    </row>
    <row r="4" spans="1:41" ht="60" x14ac:dyDescent="0.25">
      <c r="A4" s="29" t="s">
        <v>18</v>
      </c>
      <c r="B4" s="29" t="s">
        <v>20</v>
      </c>
      <c r="C4" s="31">
        <v>2</v>
      </c>
      <c r="D4" s="17">
        <v>2</v>
      </c>
      <c r="E4" s="17">
        <v>3</v>
      </c>
      <c r="F4" s="17">
        <v>3</v>
      </c>
      <c r="G4" s="17">
        <v>4</v>
      </c>
      <c r="H4" s="17">
        <v>4</v>
      </c>
      <c r="I4" s="17">
        <v>5</v>
      </c>
      <c r="J4" s="43">
        <v>5</v>
      </c>
      <c r="K4" s="17">
        <v>8</v>
      </c>
      <c r="L4" s="17">
        <v>8</v>
      </c>
      <c r="M4" s="17">
        <v>9</v>
      </c>
      <c r="N4" s="17">
        <v>10</v>
      </c>
      <c r="O4" s="17">
        <v>10</v>
      </c>
      <c r="P4" s="17">
        <v>11</v>
      </c>
      <c r="Q4" s="17">
        <v>11</v>
      </c>
      <c r="R4" s="17">
        <v>12</v>
      </c>
      <c r="S4" s="17">
        <v>15</v>
      </c>
      <c r="T4" s="17">
        <v>15</v>
      </c>
      <c r="U4" s="17">
        <v>16</v>
      </c>
      <c r="V4" s="17">
        <v>16</v>
      </c>
      <c r="W4" s="17">
        <v>17</v>
      </c>
      <c r="X4" s="17">
        <v>18</v>
      </c>
      <c r="Y4" s="17">
        <v>19</v>
      </c>
      <c r="Z4" s="17">
        <v>19</v>
      </c>
      <c r="AA4" s="17">
        <v>22</v>
      </c>
      <c r="AB4" s="17"/>
      <c r="AC4" s="17"/>
      <c r="AD4" s="17"/>
      <c r="AE4" s="17"/>
      <c r="AF4" s="17"/>
      <c r="AG4" s="17"/>
      <c r="AH4" s="17">
        <v>22</v>
      </c>
      <c r="AI4" s="17">
        <v>23</v>
      </c>
      <c r="AJ4" s="17">
        <v>24</v>
      </c>
      <c r="AK4" s="17">
        <v>25</v>
      </c>
      <c r="AL4" s="17">
        <v>29</v>
      </c>
      <c r="AM4" s="17">
        <v>30</v>
      </c>
      <c r="AN4" s="17" t="s">
        <v>19</v>
      </c>
      <c r="AO4" s="14" t="s">
        <v>20</v>
      </c>
    </row>
    <row r="5" spans="1:41" ht="15.75" x14ac:dyDescent="0.25">
      <c r="A5" s="17">
        <v>1</v>
      </c>
      <c r="B5" s="17" t="s">
        <v>21</v>
      </c>
      <c r="C5" s="32">
        <v>25.1</v>
      </c>
      <c r="D5" s="33">
        <v>1.5</v>
      </c>
      <c r="E5" s="33">
        <v>26.9</v>
      </c>
      <c r="F5" s="34">
        <v>0.6</v>
      </c>
      <c r="G5" s="34">
        <v>27.4</v>
      </c>
      <c r="H5" s="34">
        <v>0.6</v>
      </c>
      <c r="I5" s="34">
        <v>26.4</v>
      </c>
      <c r="J5" s="34">
        <v>-1.1000000000000001</v>
      </c>
      <c r="K5" s="32">
        <v>27.4</v>
      </c>
      <c r="L5" s="33">
        <v>-1</v>
      </c>
      <c r="M5" s="33">
        <v>26.4</v>
      </c>
      <c r="N5" s="32">
        <v>27.4</v>
      </c>
      <c r="O5" s="33">
        <v>-0.9</v>
      </c>
      <c r="P5" s="33">
        <v>26.9</v>
      </c>
      <c r="Q5" s="32">
        <v>-0.7</v>
      </c>
      <c r="R5" s="32">
        <v>25.8</v>
      </c>
      <c r="S5" s="32">
        <v>25.2</v>
      </c>
      <c r="T5" s="32">
        <v>0.5</v>
      </c>
      <c r="U5" s="32">
        <v>26.3</v>
      </c>
      <c r="V5" s="32">
        <v>-0.7</v>
      </c>
      <c r="W5" s="32">
        <v>25.8</v>
      </c>
      <c r="X5" s="32">
        <v>26.3</v>
      </c>
      <c r="Y5" s="32">
        <v>25.2</v>
      </c>
      <c r="Z5" s="32">
        <v>-0.8</v>
      </c>
      <c r="AA5" s="32">
        <v>25.8</v>
      </c>
      <c r="AB5" s="32"/>
      <c r="AC5" s="32"/>
      <c r="AD5" s="32"/>
      <c r="AE5" s="32"/>
      <c r="AF5" s="32"/>
      <c r="AG5" s="32"/>
      <c r="AH5" s="32">
        <v>1.1000000000000001</v>
      </c>
      <c r="AI5" s="32">
        <v>27.4</v>
      </c>
      <c r="AJ5" s="32">
        <v>26.6</v>
      </c>
      <c r="AK5" s="32">
        <v>26.8</v>
      </c>
      <c r="AL5" s="32">
        <v>26.3</v>
      </c>
      <c r="AM5" s="32">
        <v>0</v>
      </c>
      <c r="AN5" s="48">
        <f>AG5+AE5+AD5+AC5+AB5+AA5+Z5+Y5+X5+W5+V5+T5+S5+R5+P5+N5+L5+J5+I5+G5+F5+D5+E5+H5+K5+M5+C5+O5+Q5+U5+AF5+AH5+AI5+AJ5+AK5+AL5+AM5</f>
        <v>500.50000000000011</v>
      </c>
      <c r="AO5" s="10" t="s">
        <v>21</v>
      </c>
    </row>
    <row r="6" spans="1:41" ht="15.75" x14ac:dyDescent="0.25">
      <c r="A6" s="17">
        <v>2</v>
      </c>
      <c r="B6" s="17" t="s">
        <v>22</v>
      </c>
      <c r="C6" s="35">
        <v>4.1399999999999997</v>
      </c>
      <c r="D6" s="35">
        <v>0.28000000000000003</v>
      </c>
      <c r="E6" s="35">
        <v>4.5999999999999996</v>
      </c>
      <c r="F6" s="34">
        <v>0.1</v>
      </c>
      <c r="G6" s="36">
        <v>4.83</v>
      </c>
      <c r="H6" s="36">
        <v>0.1</v>
      </c>
      <c r="I6" s="36">
        <v>4.9450000000000003</v>
      </c>
      <c r="J6" s="36">
        <v>-0.2</v>
      </c>
      <c r="K6" s="35">
        <v>4.83</v>
      </c>
      <c r="L6" s="33">
        <v>-0.18</v>
      </c>
      <c r="M6" s="35">
        <v>4.83</v>
      </c>
      <c r="N6" s="32">
        <v>4.83</v>
      </c>
      <c r="O6" s="35">
        <v>-0.16</v>
      </c>
      <c r="P6" s="35">
        <v>4.7149999999999999</v>
      </c>
      <c r="Q6" s="32">
        <v>-0.12</v>
      </c>
      <c r="R6" s="35">
        <v>4.4850000000000003</v>
      </c>
      <c r="S6" s="37">
        <v>4.37</v>
      </c>
      <c r="T6" s="32">
        <v>0.1</v>
      </c>
      <c r="U6" s="35">
        <v>4.5999999999999996</v>
      </c>
      <c r="V6" s="32">
        <v>-0.12</v>
      </c>
      <c r="W6" s="32">
        <v>4.4850000000000003</v>
      </c>
      <c r="X6" s="32">
        <v>4.5999999999999996</v>
      </c>
      <c r="Y6" s="35">
        <v>4.37</v>
      </c>
      <c r="Z6" s="32">
        <v>-0.14000000000000001</v>
      </c>
      <c r="AA6" s="32">
        <v>4.4850000000000003</v>
      </c>
      <c r="AB6" s="32"/>
      <c r="AC6" s="32"/>
      <c r="AD6" s="32"/>
      <c r="AE6" s="32"/>
      <c r="AF6" s="17"/>
      <c r="AG6" s="35"/>
      <c r="AH6" s="35">
        <v>0.2</v>
      </c>
      <c r="AI6" s="35">
        <v>4.83</v>
      </c>
      <c r="AJ6" s="35">
        <v>4.7050000000000001</v>
      </c>
      <c r="AK6" s="35">
        <v>4.7149999999999999</v>
      </c>
      <c r="AL6" s="35">
        <v>4.5999999999999996</v>
      </c>
      <c r="AM6" s="35">
        <v>4.83</v>
      </c>
      <c r="AN6" s="48">
        <f t="shared" ref="AN6:AN65" si="0">AG6+AE6+AD6+AC6+AB6+AA6+Z6+Y6+X6+W6+V6+T6+S6+R6+P6+N6+L6+J6+I6+G6+F6+D6+E6+H6+K6+M6+C6+O6+Q6+U6+AF6+AH6+AI6+AJ6+AK6+AL6+AM6</f>
        <v>92.654999999999987</v>
      </c>
      <c r="AO6" s="10" t="s">
        <v>22</v>
      </c>
    </row>
    <row r="7" spans="1:41" ht="15.75" x14ac:dyDescent="0.25">
      <c r="A7" s="17">
        <v>3</v>
      </c>
      <c r="B7" s="17" t="s">
        <v>23</v>
      </c>
      <c r="C7" s="32">
        <v>1.6</v>
      </c>
      <c r="D7" s="33"/>
      <c r="E7" s="33">
        <v>1.8</v>
      </c>
      <c r="F7" s="34"/>
      <c r="G7" s="34">
        <v>1.8</v>
      </c>
      <c r="H7" s="34"/>
      <c r="I7" s="34">
        <v>2</v>
      </c>
      <c r="J7" s="34"/>
      <c r="K7" s="32">
        <v>1.9</v>
      </c>
      <c r="L7" s="33"/>
      <c r="M7" s="33">
        <v>1.9</v>
      </c>
      <c r="N7" s="32">
        <v>1.8</v>
      </c>
      <c r="O7" s="33"/>
      <c r="P7" s="33">
        <v>1.8</v>
      </c>
      <c r="Q7" s="32"/>
      <c r="R7" s="32">
        <v>1.8</v>
      </c>
      <c r="S7" s="32">
        <v>1.7</v>
      </c>
      <c r="T7" s="32"/>
      <c r="U7" s="32">
        <v>1.8</v>
      </c>
      <c r="V7" s="32"/>
      <c r="W7" s="32">
        <v>1.8</v>
      </c>
      <c r="X7" s="32">
        <v>1.8</v>
      </c>
      <c r="Y7" s="32">
        <v>1.8</v>
      </c>
      <c r="Z7" s="32"/>
      <c r="AA7" s="32">
        <v>1.8</v>
      </c>
      <c r="AB7" s="32"/>
      <c r="AC7" s="35"/>
      <c r="AD7" s="32"/>
      <c r="AE7" s="32"/>
      <c r="AF7" s="17"/>
      <c r="AG7" s="32"/>
      <c r="AH7" s="32"/>
      <c r="AI7" s="32">
        <v>1.9</v>
      </c>
      <c r="AJ7" s="32">
        <v>1.9</v>
      </c>
      <c r="AK7" s="32">
        <v>1.8</v>
      </c>
      <c r="AL7" s="32">
        <v>1.8</v>
      </c>
      <c r="AM7" s="32">
        <v>1.8</v>
      </c>
      <c r="AN7" s="48">
        <f t="shared" si="0"/>
        <v>36.299999999999997</v>
      </c>
      <c r="AO7" s="10" t="s">
        <v>23</v>
      </c>
    </row>
    <row r="8" spans="1:41" ht="15.75" x14ac:dyDescent="0.25">
      <c r="A8" s="17">
        <v>4</v>
      </c>
      <c r="B8" s="17" t="s">
        <v>0</v>
      </c>
      <c r="C8" s="32">
        <v>54</v>
      </c>
      <c r="D8" s="32">
        <v>4</v>
      </c>
      <c r="E8" s="32">
        <v>86</v>
      </c>
      <c r="F8" s="38"/>
      <c r="G8" s="34">
        <v>64</v>
      </c>
      <c r="H8" s="34"/>
      <c r="I8" s="34">
        <v>85</v>
      </c>
      <c r="J8" s="34">
        <v>-1.5</v>
      </c>
      <c r="K8" s="32">
        <v>53</v>
      </c>
      <c r="L8" s="39">
        <v>-2</v>
      </c>
      <c r="M8" s="33">
        <v>59</v>
      </c>
      <c r="N8" s="32">
        <v>53</v>
      </c>
      <c r="O8" s="39"/>
      <c r="P8" s="39">
        <v>62</v>
      </c>
      <c r="Q8" s="32"/>
      <c r="R8" s="32">
        <v>104</v>
      </c>
      <c r="S8" s="32">
        <v>58</v>
      </c>
      <c r="T8" s="32"/>
      <c r="U8" s="32">
        <v>86</v>
      </c>
      <c r="V8" s="32"/>
      <c r="W8" s="32">
        <v>58</v>
      </c>
      <c r="X8" s="32">
        <v>86</v>
      </c>
      <c r="Y8" s="32">
        <v>92</v>
      </c>
      <c r="Z8" s="32"/>
      <c r="AA8" s="32">
        <v>49</v>
      </c>
      <c r="AB8" s="32"/>
      <c r="AC8" s="32"/>
      <c r="AD8" s="32"/>
      <c r="AE8" s="32"/>
      <c r="AF8" s="17"/>
      <c r="AG8" s="32"/>
      <c r="AH8" s="32"/>
      <c r="AI8" s="32">
        <v>91</v>
      </c>
      <c r="AJ8" s="32">
        <v>62</v>
      </c>
      <c r="AK8" s="32">
        <v>119</v>
      </c>
      <c r="AL8" s="32">
        <v>88</v>
      </c>
      <c r="AM8" s="32">
        <v>91</v>
      </c>
      <c r="AN8" s="48">
        <f t="shared" si="0"/>
        <v>1500.5</v>
      </c>
      <c r="AO8" s="10" t="s">
        <v>0</v>
      </c>
    </row>
    <row r="9" spans="1:41" ht="15.75" x14ac:dyDescent="0.25">
      <c r="A9" s="17">
        <v>5</v>
      </c>
      <c r="B9" s="17" t="s">
        <v>60</v>
      </c>
      <c r="C9" s="32"/>
      <c r="D9" s="32"/>
      <c r="E9" s="32"/>
      <c r="F9" s="34"/>
      <c r="G9" s="34"/>
      <c r="H9" s="34"/>
      <c r="I9" s="34"/>
      <c r="J9" s="34"/>
      <c r="K9" s="32"/>
      <c r="L9" s="33"/>
      <c r="M9" s="33"/>
      <c r="N9" s="32"/>
      <c r="O9" s="33"/>
      <c r="P9" s="33"/>
      <c r="Q9" s="32"/>
      <c r="R9" s="32"/>
      <c r="S9" s="40"/>
      <c r="T9" s="32"/>
      <c r="U9" s="32"/>
      <c r="V9" s="32"/>
      <c r="W9" s="32"/>
      <c r="X9" s="32"/>
      <c r="Y9" s="32">
        <v>1</v>
      </c>
      <c r="Z9" s="32"/>
      <c r="AA9" s="32"/>
      <c r="AB9" s="32"/>
      <c r="AC9" s="32"/>
      <c r="AD9" s="32"/>
      <c r="AE9" s="32"/>
      <c r="AF9" s="17"/>
      <c r="AG9" s="32"/>
      <c r="AH9" s="32"/>
      <c r="AI9" s="32"/>
      <c r="AJ9" s="32"/>
      <c r="AK9" s="32"/>
      <c r="AL9" s="32"/>
      <c r="AM9" s="32"/>
      <c r="AN9" s="48">
        <f t="shared" si="0"/>
        <v>1</v>
      </c>
      <c r="AO9" s="10" t="s">
        <v>60</v>
      </c>
    </row>
    <row r="10" spans="1:41" ht="15.75" x14ac:dyDescent="0.25">
      <c r="A10" s="17">
        <v>6</v>
      </c>
      <c r="B10" s="41" t="s">
        <v>16</v>
      </c>
      <c r="C10" s="32">
        <v>2.7</v>
      </c>
      <c r="D10" s="33"/>
      <c r="E10" s="33">
        <v>3</v>
      </c>
      <c r="F10" s="34"/>
      <c r="G10" s="34">
        <v>3.2</v>
      </c>
      <c r="H10" s="34"/>
      <c r="I10" s="34">
        <v>3.2</v>
      </c>
      <c r="J10" s="34"/>
      <c r="K10" s="32">
        <v>3.2</v>
      </c>
      <c r="L10" s="33"/>
      <c r="M10" s="33">
        <v>3.2</v>
      </c>
      <c r="N10" s="32">
        <v>3.2</v>
      </c>
      <c r="O10" s="33"/>
      <c r="P10" s="33">
        <v>5</v>
      </c>
      <c r="Q10" s="32"/>
      <c r="R10" s="32">
        <v>3</v>
      </c>
      <c r="S10" s="32">
        <v>3</v>
      </c>
      <c r="T10" s="32"/>
      <c r="U10" s="32">
        <v>3</v>
      </c>
      <c r="V10" s="32"/>
      <c r="W10" s="32"/>
      <c r="X10" s="32">
        <v>3</v>
      </c>
      <c r="Y10" s="32">
        <v>3</v>
      </c>
      <c r="Z10" s="32"/>
      <c r="AA10" s="32">
        <v>3</v>
      </c>
      <c r="AB10" s="32"/>
      <c r="AC10" s="32"/>
      <c r="AD10" s="32"/>
      <c r="AE10" s="32"/>
      <c r="AF10" s="17"/>
      <c r="AG10" s="32"/>
      <c r="AH10" s="32"/>
      <c r="AI10" s="32">
        <v>3.2</v>
      </c>
      <c r="AJ10" s="32">
        <v>3</v>
      </c>
      <c r="AK10" s="32">
        <v>3</v>
      </c>
      <c r="AL10" s="32">
        <v>3</v>
      </c>
      <c r="AM10" s="32">
        <v>3</v>
      </c>
      <c r="AN10" s="48">
        <f t="shared" si="0"/>
        <v>59.900000000000006</v>
      </c>
      <c r="AO10" s="28" t="s">
        <v>16</v>
      </c>
    </row>
    <row r="11" spans="1:41" ht="15.75" x14ac:dyDescent="0.25">
      <c r="A11" s="17">
        <v>7</v>
      </c>
      <c r="B11" s="17" t="s">
        <v>24</v>
      </c>
      <c r="C11" s="32">
        <v>1.5</v>
      </c>
      <c r="D11" s="33"/>
      <c r="E11" s="33">
        <v>1.5</v>
      </c>
      <c r="F11" s="34"/>
      <c r="G11" s="34">
        <v>1.5</v>
      </c>
      <c r="H11" s="34"/>
      <c r="I11" s="34">
        <v>1.5</v>
      </c>
      <c r="J11" s="34"/>
      <c r="K11" s="32">
        <v>1.5</v>
      </c>
      <c r="L11" s="32"/>
      <c r="M11" s="32">
        <v>1.5</v>
      </c>
      <c r="N11" s="32">
        <v>1.5</v>
      </c>
      <c r="O11" s="32"/>
      <c r="P11" s="32">
        <v>1.5</v>
      </c>
      <c r="Q11" s="32"/>
      <c r="R11" s="32">
        <v>1.5</v>
      </c>
      <c r="S11" s="32">
        <v>1.5</v>
      </c>
      <c r="T11" s="32"/>
      <c r="U11" s="32">
        <v>1.5</v>
      </c>
      <c r="V11" s="32"/>
      <c r="W11" s="32">
        <v>1.5</v>
      </c>
      <c r="X11" s="32">
        <v>1.5</v>
      </c>
      <c r="Y11" s="32">
        <v>1.5</v>
      </c>
      <c r="Z11" s="32"/>
      <c r="AA11" s="32">
        <v>1.5</v>
      </c>
      <c r="AB11" s="32"/>
      <c r="AC11" s="32"/>
      <c r="AD11" s="32"/>
      <c r="AE11" s="32"/>
      <c r="AF11" s="17"/>
      <c r="AG11" s="32"/>
      <c r="AH11" s="32"/>
      <c r="AI11" s="32">
        <v>1.5</v>
      </c>
      <c r="AJ11" s="32">
        <v>1.5</v>
      </c>
      <c r="AK11" s="32">
        <v>1.5</v>
      </c>
      <c r="AL11" s="32">
        <v>1.5</v>
      </c>
      <c r="AM11" s="32">
        <v>1.5</v>
      </c>
      <c r="AN11" s="48">
        <f t="shared" si="0"/>
        <v>30</v>
      </c>
      <c r="AO11" s="1" t="s">
        <v>24</v>
      </c>
    </row>
    <row r="12" spans="1:41" ht="15.75" x14ac:dyDescent="0.25">
      <c r="A12" s="17">
        <v>8</v>
      </c>
      <c r="B12" s="17" t="s">
        <v>25</v>
      </c>
      <c r="C12" s="32"/>
      <c r="D12" s="33"/>
      <c r="E12" s="33"/>
      <c r="F12" s="34"/>
      <c r="G12" s="34">
        <v>8.4</v>
      </c>
      <c r="H12" s="34">
        <v>0.2</v>
      </c>
      <c r="I12" s="34"/>
      <c r="J12" s="34"/>
      <c r="K12" s="32">
        <v>11.2</v>
      </c>
      <c r="L12" s="32">
        <v>-0.4</v>
      </c>
      <c r="M12" s="32">
        <v>1.7</v>
      </c>
      <c r="N12" s="32"/>
      <c r="O12" s="32"/>
      <c r="P12" s="32"/>
      <c r="Q12" s="32"/>
      <c r="R12" s="32">
        <v>8.4</v>
      </c>
      <c r="S12" s="32">
        <v>3.8</v>
      </c>
      <c r="T12" s="32"/>
      <c r="U12" s="32">
        <v>1.6</v>
      </c>
      <c r="V12" s="32"/>
      <c r="W12" s="32">
        <v>7.8</v>
      </c>
      <c r="X12" s="32"/>
      <c r="Y12" s="32">
        <v>1.5</v>
      </c>
      <c r="Z12" s="32"/>
      <c r="AA12" s="32">
        <v>10.5</v>
      </c>
      <c r="AB12" s="32"/>
      <c r="AC12" s="32"/>
      <c r="AD12" s="32"/>
      <c r="AE12" s="32"/>
      <c r="AF12" s="17"/>
      <c r="AG12" s="32"/>
      <c r="AH12" s="32"/>
      <c r="AI12" s="32">
        <v>1.7</v>
      </c>
      <c r="AJ12" s="32"/>
      <c r="AK12" s="32">
        <v>1.6</v>
      </c>
      <c r="AL12" s="32">
        <v>1.6</v>
      </c>
      <c r="AM12" s="32">
        <v>4.2</v>
      </c>
      <c r="AN12" s="48">
        <f t="shared" si="0"/>
        <v>63.800000000000018</v>
      </c>
      <c r="AO12" s="1" t="s">
        <v>25</v>
      </c>
    </row>
    <row r="13" spans="1:41" ht="15.75" x14ac:dyDescent="0.25">
      <c r="A13" s="17">
        <v>9</v>
      </c>
      <c r="B13" s="17" t="s">
        <v>26</v>
      </c>
      <c r="C13" s="32">
        <v>2</v>
      </c>
      <c r="D13" s="33"/>
      <c r="E13" s="33">
        <v>2</v>
      </c>
      <c r="F13" s="34"/>
      <c r="G13" s="34">
        <v>2</v>
      </c>
      <c r="H13" s="34"/>
      <c r="I13" s="34">
        <v>2</v>
      </c>
      <c r="J13" s="34"/>
      <c r="K13" s="32">
        <v>2</v>
      </c>
      <c r="L13" s="32"/>
      <c r="M13" s="32">
        <v>2</v>
      </c>
      <c r="N13" s="32">
        <v>0</v>
      </c>
      <c r="O13" s="32"/>
      <c r="P13" s="32">
        <v>2</v>
      </c>
      <c r="Q13" s="32"/>
      <c r="R13" s="32">
        <v>2</v>
      </c>
      <c r="S13" s="32">
        <v>2</v>
      </c>
      <c r="T13" s="32"/>
      <c r="U13" s="32">
        <v>2</v>
      </c>
      <c r="V13" s="32"/>
      <c r="W13" s="32">
        <v>2</v>
      </c>
      <c r="X13" s="32">
        <v>2</v>
      </c>
      <c r="Y13" s="32">
        <v>2</v>
      </c>
      <c r="Z13" s="32"/>
      <c r="AA13" s="32">
        <v>2</v>
      </c>
      <c r="AB13" s="32"/>
      <c r="AC13" s="32"/>
      <c r="AD13" s="32"/>
      <c r="AE13" s="32"/>
      <c r="AF13" s="17"/>
      <c r="AG13" s="32"/>
      <c r="AH13" s="32"/>
      <c r="AI13" s="32">
        <v>2</v>
      </c>
      <c r="AJ13" s="32">
        <v>2</v>
      </c>
      <c r="AK13" s="32">
        <v>2</v>
      </c>
      <c r="AL13" s="32"/>
      <c r="AM13" s="32">
        <v>2</v>
      </c>
      <c r="AN13" s="48">
        <f t="shared" si="0"/>
        <v>36</v>
      </c>
      <c r="AO13" s="1" t="s">
        <v>26</v>
      </c>
    </row>
    <row r="14" spans="1:41" ht="15.75" x14ac:dyDescent="0.25">
      <c r="A14" s="17">
        <v>10</v>
      </c>
      <c r="B14" s="29" t="s">
        <v>71</v>
      </c>
      <c r="C14" s="32"/>
      <c r="D14" s="33"/>
      <c r="E14" s="33"/>
      <c r="F14" s="34"/>
      <c r="G14" s="34"/>
      <c r="H14" s="34"/>
      <c r="I14" s="34"/>
      <c r="J14" s="34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17"/>
      <c r="AG14" s="32"/>
      <c r="AH14" s="32"/>
      <c r="AI14" s="32"/>
      <c r="AJ14" s="32"/>
      <c r="AK14" s="32"/>
      <c r="AL14" s="32"/>
      <c r="AM14" s="32"/>
      <c r="AN14" s="48">
        <f t="shared" si="0"/>
        <v>0</v>
      </c>
      <c r="AO14" s="28" t="s">
        <v>30</v>
      </c>
    </row>
    <row r="15" spans="1:41" ht="15.75" x14ac:dyDescent="0.25">
      <c r="A15" s="17">
        <v>11</v>
      </c>
      <c r="B15" s="29" t="s">
        <v>27</v>
      </c>
      <c r="C15" s="32">
        <v>2</v>
      </c>
      <c r="D15" s="33"/>
      <c r="E15" s="33">
        <v>2</v>
      </c>
      <c r="F15" s="34"/>
      <c r="G15" s="34">
        <v>2</v>
      </c>
      <c r="H15" s="34"/>
      <c r="I15" s="34">
        <v>2</v>
      </c>
      <c r="J15" s="34"/>
      <c r="K15" s="32">
        <v>2</v>
      </c>
      <c r="L15" s="32"/>
      <c r="M15" s="32">
        <v>2</v>
      </c>
      <c r="N15" s="32"/>
      <c r="O15" s="32"/>
      <c r="P15" s="32">
        <v>2</v>
      </c>
      <c r="Q15" s="32"/>
      <c r="R15" s="32">
        <v>2</v>
      </c>
      <c r="S15" s="32">
        <v>2</v>
      </c>
      <c r="T15" s="32"/>
      <c r="U15" s="32">
        <v>2</v>
      </c>
      <c r="V15" s="32"/>
      <c r="W15" s="32">
        <v>2</v>
      </c>
      <c r="X15" s="32">
        <v>2</v>
      </c>
      <c r="Y15" s="32">
        <v>2</v>
      </c>
      <c r="Z15" s="32"/>
      <c r="AA15" s="32">
        <v>2</v>
      </c>
      <c r="AB15" s="32"/>
      <c r="AC15" s="32"/>
      <c r="AD15" s="32"/>
      <c r="AE15" s="32"/>
      <c r="AF15" s="17"/>
      <c r="AG15" s="32"/>
      <c r="AH15" s="32"/>
      <c r="AI15" s="32">
        <v>2</v>
      </c>
      <c r="AJ15" s="32">
        <v>2</v>
      </c>
      <c r="AK15" s="32">
        <v>2</v>
      </c>
      <c r="AL15" s="32"/>
      <c r="AM15" s="32">
        <v>2</v>
      </c>
      <c r="AN15" s="48">
        <f t="shared" si="0"/>
        <v>36</v>
      </c>
      <c r="AO15" s="28" t="s">
        <v>27</v>
      </c>
    </row>
    <row r="16" spans="1:41" ht="15.75" x14ac:dyDescent="0.25">
      <c r="A16" s="17">
        <v>12</v>
      </c>
      <c r="B16" s="17" t="s">
        <v>29</v>
      </c>
      <c r="C16" s="32">
        <v>5.4</v>
      </c>
      <c r="D16" s="33">
        <v>0.4</v>
      </c>
      <c r="E16" s="33">
        <v>6</v>
      </c>
      <c r="F16" s="34">
        <v>0.2</v>
      </c>
      <c r="G16" s="34"/>
      <c r="H16" s="34"/>
      <c r="I16" s="34"/>
      <c r="J16" s="34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>
        <v>5.7</v>
      </c>
      <c r="Z16" s="32">
        <v>-0.2</v>
      </c>
      <c r="AA16" s="32">
        <v>5</v>
      </c>
      <c r="AB16" s="32"/>
      <c r="AC16" s="32"/>
      <c r="AD16" s="32"/>
      <c r="AE16" s="32"/>
      <c r="AF16" s="17"/>
      <c r="AG16" s="32"/>
      <c r="AH16" s="32">
        <v>0.3</v>
      </c>
      <c r="AI16" s="32"/>
      <c r="AJ16" s="32"/>
      <c r="AK16" s="32">
        <v>5.0999999999999996</v>
      </c>
      <c r="AL16" s="32"/>
      <c r="AM16" s="32"/>
      <c r="AN16" s="48">
        <f t="shared" si="0"/>
        <v>27.9</v>
      </c>
      <c r="AO16" s="1" t="s">
        <v>121</v>
      </c>
    </row>
    <row r="17" spans="1:41" ht="15.75" x14ac:dyDescent="0.25">
      <c r="A17" s="17">
        <v>13</v>
      </c>
      <c r="B17" s="34" t="s">
        <v>28</v>
      </c>
      <c r="C17" s="32">
        <v>9.4</v>
      </c>
      <c r="D17" s="35">
        <v>0.52</v>
      </c>
      <c r="E17" s="35">
        <v>7</v>
      </c>
      <c r="F17" s="36">
        <v>7.4999999999999997E-2</v>
      </c>
      <c r="G17" s="34">
        <v>13.1</v>
      </c>
      <c r="H17" s="38">
        <v>0.21</v>
      </c>
      <c r="I17" s="34">
        <v>11.1</v>
      </c>
      <c r="J17" s="34">
        <v>-0.32</v>
      </c>
      <c r="K17" s="32">
        <v>11</v>
      </c>
      <c r="L17" s="32">
        <v>-0.33</v>
      </c>
      <c r="M17" s="32">
        <v>11</v>
      </c>
      <c r="N17" s="32">
        <v>11</v>
      </c>
      <c r="O17" s="32">
        <v>-0.26</v>
      </c>
      <c r="P17" s="32">
        <v>10.7</v>
      </c>
      <c r="Q17" s="35">
        <v>-0.2</v>
      </c>
      <c r="R17" s="32">
        <v>10.8</v>
      </c>
      <c r="S17" s="32">
        <v>9.8000000000000007</v>
      </c>
      <c r="T17" s="32">
        <v>0.185</v>
      </c>
      <c r="U17" s="35">
        <v>7.4</v>
      </c>
      <c r="V17" s="32">
        <v>-0.15</v>
      </c>
      <c r="W17" s="32">
        <v>12.1</v>
      </c>
      <c r="X17" s="32">
        <v>11</v>
      </c>
      <c r="Y17" s="35">
        <v>9.9</v>
      </c>
      <c r="Z17" s="32">
        <v>-0.22</v>
      </c>
      <c r="AA17" s="35">
        <v>11.4</v>
      </c>
      <c r="AB17" s="32"/>
      <c r="AC17" s="35"/>
      <c r="AD17" s="32"/>
      <c r="AE17" s="40"/>
      <c r="AF17" s="17"/>
      <c r="AG17" s="32"/>
      <c r="AH17" s="32">
        <v>0.23</v>
      </c>
      <c r="AI17" s="32">
        <v>10.9</v>
      </c>
      <c r="AJ17" s="32">
        <v>10.72</v>
      </c>
      <c r="AK17" s="32">
        <v>10.7</v>
      </c>
      <c r="AL17" s="32">
        <v>10.4</v>
      </c>
      <c r="AM17" s="32">
        <v>8.5</v>
      </c>
      <c r="AN17" s="48">
        <f t="shared" si="0"/>
        <v>207.66000000000003</v>
      </c>
      <c r="AO17" s="1" t="s">
        <v>28</v>
      </c>
    </row>
    <row r="18" spans="1:41" ht="15.75" x14ac:dyDescent="0.25">
      <c r="A18" s="17">
        <v>14</v>
      </c>
      <c r="B18" s="17" t="s">
        <v>65</v>
      </c>
      <c r="C18" s="32"/>
      <c r="D18" s="33"/>
      <c r="E18" s="33"/>
      <c r="F18" s="34"/>
      <c r="G18" s="34"/>
      <c r="H18" s="34"/>
      <c r="I18" s="34"/>
      <c r="J18" s="34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17"/>
      <c r="AG18" s="32"/>
      <c r="AH18" s="32"/>
      <c r="AI18" s="32"/>
      <c r="AJ18" s="32"/>
      <c r="AK18" s="32"/>
      <c r="AL18" s="32"/>
      <c r="AM18" s="32"/>
      <c r="AN18" s="48">
        <f t="shared" si="0"/>
        <v>0</v>
      </c>
      <c r="AO18" s="1" t="s">
        <v>104</v>
      </c>
    </row>
    <row r="19" spans="1:41" ht="15.75" x14ac:dyDescent="0.25">
      <c r="A19" s="17">
        <v>15</v>
      </c>
      <c r="B19" s="42" t="s">
        <v>108</v>
      </c>
      <c r="C19" s="32"/>
      <c r="D19" s="33"/>
      <c r="E19" s="33">
        <v>6</v>
      </c>
      <c r="F19" s="34"/>
      <c r="G19" s="34"/>
      <c r="H19" s="34"/>
      <c r="I19" s="34"/>
      <c r="J19" s="34"/>
      <c r="K19" s="32"/>
      <c r="L19" s="32"/>
      <c r="M19" s="32"/>
      <c r="N19" s="32">
        <v>7.4</v>
      </c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>
        <v>3.9</v>
      </c>
      <c r="AB19" s="32"/>
      <c r="AC19" s="32"/>
      <c r="AD19" s="32"/>
      <c r="AE19" s="32"/>
      <c r="AF19" s="17"/>
      <c r="AG19" s="32"/>
      <c r="AH19" s="32"/>
      <c r="AI19" s="32"/>
      <c r="AJ19" s="32"/>
      <c r="AK19" s="32"/>
      <c r="AL19" s="32"/>
      <c r="AM19" s="32"/>
      <c r="AN19" s="48">
        <f t="shared" si="0"/>
        <v>17.3</v>
      </c>
      <c r="AO19" s="1" t="s">
        <v>120</v>
      </c>
    </row>
    <row r="20" spans="1:41" ht="15.75" x14ac:dyDescent="0.25">
      <c r="A20" s="17">
        <v>16</v>
      </c>
      <c r="B20" s="17" t="s">
        <v>10</v>
      </c>
      <c r="C20" s="32">
        <v>1.8</v>
      </c>
      <c r="D20" s="33"/>
      <c r="E20" s="33"/>
      <c r="F20" s="34"/>
      <c r="G20" s="34">
        <v>1.5</v>
      </c>
      <c r="H20" s="34"/>
      <c r="I20" s="34"/>
      <c r="J20" s="34"/>
      <c r="K20" s="32">
        <v>2.1</v>
      </c>
      <c r="L20" s="32"/>
      <c r="M20" s="32"/>
      <c r="N20" s="32"/>
      <c r="O20" s="32"/>
      <c r="P20" s="32">
        <v>2.1</v>
      </c>
      <c r="Q20" s="32"/>
      <c r="R20" s="32"/>
      <c r="S20" s="32">
        <v>1.3</v>
      </c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17"/>
      <c r="AG20" s="32"/>
      <c r="AH20" s="32"/>
      <c r="AI20" s="32"/>
      <c r="AJ20" s="32"/>
      <c r="AK20" s="32">
        <v>2</v>
      </c>
      <c r="AL20" s="32"/>
      <c r="AM20" s="32"/>
      <c r="AN20" s="48">
        <f t="shared" si="0"/>
        <v>10.8</v>
      </c>
      <c r="AO20" s="1" t="s">
        <v>10</v>
      </c>
    </row>
    <row r="21" spans="1:41" ht="15.75" x14ac:dyDescent="0.25">
      <c r="A21" s="17">
        <v>17</v>
      </c>
      <c r="B21" s="29" t="s">
        <v>13</v>
      </c>
      <c r="C21" s="32">
        <v>36</v>
      </c>
      <c r="D21" s="33"/>
      <c r="E21" s="33">
        <v>20</v>
      </c>
      <c r="F21" s="34"/>
      <c r="G21" s="34">
        <v>21</v>
      </c>
      <c r="H21" s="34"/>
      <c r="I21" s="34">
        <v>83</v>
      </c>
      <c r="J21" s="34"/>
      <c r="K21" s="32">
        <v>42</v>
      </c>
      <c r="L21" s="32"/>
      <c r="M21" s="32">
        <v>21</v>
      </c>
      <c r="N21" s="32">
        <v>110</v>
      </c>
      <c r="O21" s="32"/>
      <c r="P21" s="32">
        <v>21</v>
      </c>
      <c r="Q21" s="32"/>
      <c r="R21" s="32">
        <v>20</v>
      </c>
      <c r="S21" s="32">
        <v>38</v>
      </c>
      <c r="T21" s="32"/>
      <c r="U21" s="32">
        <v>20</v>
      </c>
      <c r="V21" s="32"/>
      <c r="W21" s="32">
        <v>74</v>
      </c>
      <c r="X21" s="32">
        <v>20</v>
      </c>
      <c r="Y21" s="32">
        <v>49</v>
      </c>
      <c r="Z21" s="32"/>
      <c r="AA21" s="32">
        <v>40</v>
      </c>
      <c r="AB21" s="32"/>
      <c r="AC21" s="32"/>
      <c r="AD21" s="32"/>
      <c r="AE21" s="32"/>
      <c r="AF21" s="17"/>
      <c r="AG21" s="32"/>
      <c r="AH21" s="32"/>
      <c r="AI21" s="32">
        <v>21</v>
      </c>
      <c r="AJ21" s="32">
        <v>61</v>
      </c>
      <c r="AK21" s="32">
        <v>20</v>
      </c>
      <c r="AL21" s="32">
        <v>20</v>
      </c>
      <c r="AM21" s="32">
        <v>78</v>
      </c>
      <c r="AN21" s="48">
        <f t="shared" si="0"/>
        <v>815</v>
      </c>
      <c r="AO21" s="28" t="s">
        <v>13</v>
      </c>
    </row>
    <row r="22" spans="1:41" ht="15.75" x14ac:dyDescent="0.25">
      <c r="A22" s="17">
        <v>18</v>
      </c>
      <c r="B22" s="17" t="s">
        <v>7</v>
      </c>
      <c r="C22" s="32">
        <v>3.6</v>
      </c>
      <c r="D22" s="33"/>
      <c r="E22" s="33">
        <v>6</v>
      </c>
      <c r="F22" s="34"/>
      <c r="G22" s="34">
        <v>5.3</v>
      </c>
      <c r="H22" s="34"/>
      <c r="I22" s="34">
        <v>6.4</v>
      </c>
      <c r="J22" s="34"/>
      <c r="K22" s="32">
        <v>10.5</v>
      </c>
      <c r="L22" s="32"/>
      <c r="M22" s="32">
        <v>12.8</v>
      </c>
      <c r="N22" s="32">
        <v>8.4</v>
      </c>
      <c r="O22" s="32"/>
      <c r="P22" s="32">
        <v>11.4</v>
      </c>
      <c r="Q22" s="32"/>
      <c r="R22" s="32">
        <v>21.9</v>
      </c>
      <c r="S22" s="32">
        <v>7.6</v>
      </c>
      <c r="T22" s="32"/>
      <c r="U22" s="32">
        <v>6</v>
      </c>
      <c r="V22" s="32"/>
      <c r="W22" s="32">
        <v>9.8000000000000007</v>
      </c>
      <c r="X22" s="32">
        <v>10</v>
      </c>
      <c r="Y22" s="32">
        <v>8.6</v>
      </c>
      <c r="Z22" s="32"/>
      <c r="AA22" s="32">
        <v>4</v>
      </c>
      <c r="AB22" s="32"/>
      <c r="AC22" s="32"/>
      <c r="AD22" s="32"/>
      <c r="AE22" s="32"/>
      <c r="AF22" s="17"/>
      <c r="AG22" s="32"/>
      <c r="AH22" s="32"/>
      <c r="AI22" s="32">
        <v>6.3</v>
      </c>
      <c r="AJ22" s="32">
        <v>6.4</v>
      </c>
      <c r="AK22" s="32">
        <v>6.1</v>
      </c>
      <c r="AL22" s="32">
        <v>6</v>
      </c>
      <c r="AM22" s="32">
        <v>14.7</v>
      </c>
      <c r="AN22" s="48">
        <f t="shared" si="0"/>
        <v>171.8</v>
      </c>
      <c r="AO22" s="1" t="s">
        <v>7</v>
      </c>
    </row>
    <row r="23" spans="1:41" ht="15.75" x14ac:dyDescent="0.25">
      <c r="A23" s="17">
        <v>19</v>
      </c>
      <c r="B23" s="17" t="s">
        <v>96</v>
      </c>
      <c r="C23" s="32"/>
      <c r="D23" s="33"/>
      <c r="E23" s="33"/>
      <c r="F23" s="34"/>
      <c r="G23" s="34"/>
      <c r="H23" s="34"/>
      <c r="I23" s="34"/>
      <c r="J23" s="34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17"/>
      <c r="AG23" s="32"/>
      <c r="AH23" s="32"/>
      <c r="AI23" s="32"/>
      <c r="AJ23" s="32"/>
      <c r="AK23" s="32"/>
      <c r="AL23" s="32"/>
      <c r="AM23" s="32"/>
      <c r="AN23" s="48">
        <f t="shared" si="0"/>
        <v>0</v>
      </c>
      <c r="AO23" s="1" t="s">
        <v>96</v>
      </c>
    </row>
    <row r="24" spans="1:41" ht="15.75" x14ac:dyDescent="0.25">
      <c r="A24" s="17">
        <v>20</v>
      </c>
      <c r="B24" s="17" t="s">
        <v>32</v>
      </c>
      <c r="C24" s="32">
        <v>5.4</v>
      </c>
      <c r="D24" s="33"/>
      <c r="E24" s="33"/>
      <c r="F24" s="34"/>
      <c r="G24" s="34">
        <v>10.5</v>
      </c>
      <c r="H24" s="34"/>
      <c r="I24" s="34">
        <v>6.4</v>
      </c>
      <c r="J24" s="34"/>
      <c r="K24" s="32">
        <v>6.3</v>
      </c>
      <c r="L24" s="32"/>
      <c r="M24" s="32"/>
      <c r="N24" s="32"/>
      <c r="O24" s="32"/>
      <c r="P24" s="32"/>
      <c r="Q24" s="32"/>
      <c r="R24" s="32"/>
      <c r="S24" s="32">
        <v>11</v>
      </c>
      <c r="T24" s="32"/>
      <c r="U24" s="32">
        <v>8</v>
      </c>
      <c r="V24" s="32"/>
      <c r="W24" s="32"/>
      <c r="X24" s="32">
        <v>8</v>
      </c>
      <c r="Y24" s="32">
        <v>9.5</v>
      </c>
      <c r="Z24" s="32"/>
      <c r="AA24" s="32"/>
      <c r="AB24" s="32"/>
      <c r="AC24" s="32"/>
      <c r="AD24" s="32"/>
      <c r="AE24" s="32"/>
      <c r="AF24" s="17"/>
      <c r="AG24" s="32"/>
      <c r="AH24" s="32"/>
      <c r="AI24" s="32">
        <v>8</v>
      </c>
      <c r="AJ24" s="32"/>
      <c r="AK24" s="32">
        <v>10.3</v>
      </c>
      <c r="AL24" s="32"/>
      <c r="AM24" s="32"/>
      <c r="AN24" s="48">
        <f t="shared" si="0"/>
        <v>83.399999999999991</v>
      </c>
      <c r="AO24" s="1" t="s">
        <v>32</v>
      </c>
    </row>
    <row r="25" spans="1:41" ht="15.75" x14ac:dyDescent="0.25">
      <c r="A25" s="17">
        <v>21</v>
      </c>
      <c r="B25" s="17" t="s">
        <v>15</v>
      </c>
      <c r="C25" s="32">
        <v>36</v>
      </c>
      <c r="D25" s="33"/>
      <c r="E25" s="33">
        <v>29</v>
      </c>
      <c r="F25" s="34"/>
      <c r="G25" s="34">
        <v>30</v>
      </c>
      <c r="H25" s="34"/>
      <c r="I25" s="34">
        <v>31</v>
      </c>
      <c r="J25" s="34"/>
      <c r="K25" s="32">
        <v>30</v>
      </c>
      <c r="L25" s="32"/>
      <c r="M25" s="32">
        <v>30</v>
      </c>
      <c r="N25" s="32">
        <v>30</v>
      </c>
      <c r="O25" s="32"/>
      <c r="P25" s="32">
        <v>29</v>
      </c>
      <c r="Q25" s="32"/>
      <c r="R25" s="32">
        <v>28</v>
      </c>
      <c r="S25" s="32">
        <v>27</v>
      </c>
      <c r="T25" s="32"/>
      <c r="U25" s="32">
        <v>29</v>
      </c>
      <c r="V25" s="32"/>
      <c r="W25" s="32">
        <v>28</v>
      </c>
      <c r="X25" s="32">
        <v>29</v>
      </c>
      <c r="Y25" s="32">
        <v>27</v>
      </c>
      <c r="Z25" s="32"/>
      <c r="AA25" s="32">
        <v>28</v>
      </c>
      <c r="AB25" s="32"/>
      <c r="AC25" s="32"/>
      <c r="AD25" s="32"/>
      <c r="AE25" s="32"/>
      <c r="AF25" s="17"/>
      <c r="AG25" s="32"/>
      <c r="AH25" s="32"/>
      <c r="AI25" s="32">
        <v>30</v>
      </c>
      <c r="AJ25" s="32">
        <v>31</v>
      </c>
      <c r="AK25" s="32">
        <v>29</v>
      </c>
      <c r="AL25" s="32">
        <v>29</v>
      </c>
      <c r="AM25" s="32">
        <v>30</v>
      </c>
      <c r="AN25" s="48">
        <f t="shared" si="0"/>
        <v>590</v>
      </c>
      <c r="AO25" s="1" t="s">
        <v>15</v>
      </c>
    </row>
    <row r="26" spans="1:41" ht="15.75" x14ac:dyDescent="0.25">
      <c r="A26" s="17">
        <v>22</v>
      </c>
      <c r="B26" s="17" t="s">
        <v>14</v>
      </c>
      <c r="C26" s="32">
        <v>23</v>
      </c>
      <c r="D26" s="33"/>
      <c r="E26" s="33">
        <v>27</v>
      </c>
      <c r="F26" s="34"/>
      <c r="G26" s="34">
        <v>33</v>
      </c>
      <c r="H26" s="34"/>
      <c r="I26" s="34">
        <v>33</v>
      </c>
      <c r="J26" s="34"/>
      <c r="K26" s="32">
        <v>33</v>
      </c>
      <c r="L26" s="32"/>
      <c r="M26" s="32">
        <v>29</v>
      </c>
      <c r="N26" s="32">
        <v>33</v>
      </c>
      <c r="O26" s="32"/>
      <c r="P26" s="32">
        <v>33</v>
      </c>
      <c r="Q26" s="32"/>
      <c r="R26" s="32">
        <v>27</v>
      </c>
      <c r="S26" s="32">
        <v>30</v>
      </c>
      <c r="T26" s="32"/>
      <c r="U26" s="32">
        <v>27</v>
      </c>
      <c r="V26" s="32"/>
      <c r="W26" s="32">
        <v>30</v>
      </c>
      <c r="X26" s="32">
        <v>27</v>
      </c>
      <c r="Y26" s="32">
        <v>30</v>
      </c>
      <c r="Z26" s="32"/>
      <c r="AA26" s="32">
        <v>29</v>
      </c>
      <c r="AB26" s="32"/>
      <c r="AC26" s="32"/>
      <c r="AD26" s="32"/>
      <c r="AE26" s="32"/>
      <c r="AF26" s="17"/>
      <c r="AG26" s="32"/>
      <c r="AH26" s="32"/>
      <c r="AI26" s="32">
        <v>29</v>
      </c>
      <c r="AJ26" s="32">
        <v>33</v>
      </c>
      <c r="AK26" s="32">
        <v>28</v>
      </c>
      <c r="AL26" s="32">
        <v>27</v>
      </c>
      <c r="AM26" s="32">
        <v>29</v>
      </c>
      <c r="AN26" s="48">
        <f t="shared" si="0"/>
        <v>590</v>
      </c>
      <c r="AO26" s="1" t="s">
        <v>14</v>
      </c>
    </row>
    <row r="27" spans="1:41" ht="15.75" x14ac:dyDescent="0.25">
      <c r="A27" s="17">
        <v>23</v>
      </c>
      <c r="B27" s="17" t="s">
        <v>33</v>
      </c>
      <c r="C27" s="32">
        <v>15</v>
      </c>
      <c r="D27" s="33"/>
      <c r="E27" s="33">
        <v>23</v>
      </c>
      <c r="F27" s="34"/>
      <c r="G27" s="34">
        <v>18</v>
      </c>
      <c r="H27" s="34"/>
      <c r="I27" s="34">
        <v>18</v>
      </c>
      <c r="J27" s="34"/>
      <c r="K27" s="32">
        <v>18</v>
      </c>
      <c r="L27" s="32"/>
      <c r="M27" s="32">
        <v>24</v>
      </c>
      <c r="N27" s="32">
        <v>18</v>
      </c>
      <c r="O27" s="32"/>
      <c r="P27" s="32">
        <v>18</v>
      </c>
      <c r="Q27" s="32"/>
      <c r="R27" s="32">
        <v>22</v>
      </c>
      <c r="S27" s="32">
        <v>16</v>
      </c>
      <c r="T27" s="32"/>
      <c r="U27" s="32">
        <v>17</v>
      </c>
      <c r="V27" s="32"/>
      <c r="W27" s="32">
        <v>17</v>
      </c>
      <c r="X27" s="32">
        <v>23</v>
      </c>
      <c r="Y27" s="32">
        <v>16</v>
      </c>
      <c r="Z27" s="32"/>
      <c r="AA27" s="32">
        <v>17</v>
      </c>
      <c r="AB27" s="32"/>
      <c r="AC27" s="32"/>
      <c r="AD27" s="32"/>
      <c r="AE27" s="32"/>
      <c r="AF27" s="17"/>
      <c r="AG27" s="32"/>
      <c r="AH27" s="32"/>
      <c r="AI27" s="32">
        <v>24</v>
      </c>
      <c r="AJ27" s="32">
        <v>18</v>
      </c>
      <c r="AK27" s="32">
        <v>23</v>
      </c>
      <c r="AL27" s="32">
        <v>23</v>
      </c>
      <c r="AM27" s="32">
        <v>24</v>
      </c>
      <c r="AN27" s="48">
        <f t="shared" si="0"/>
        <v>392</v>
      </c>
      <c r="AO27" s="1" t="s">
        <v>33</v>
      </c>
    </row>
    <row r="28" spans="1:41" ht="15.75" x14ac:dyDescent="0.25">
      <c r="A28" s="17">
        <v>24</v>
      </c>
      <c r="B28" s="17" t="s">
        <v>4</v>
      </c>
      <c r="C28" s="32">
        <v>0.36</v>
      </c>
      <c r="D28" s="33"/>
      <c r="E28" s="33"/>
      <c r="F28" s="34"/>
      <c r="G28" s="34">
        <v>0.42</v>
      </c>
      <c r="H28" s="34"/>
      <c r="I28" s="34"/>
      <c r="J28" s="34"/>
      <c r="K28" s="32"/>
      <c r="L28" s="32"/>
      <c r="M28" s="32">
        <v>0.42</v>
      </c>
      <c r="N28" s="32"/>
      <c r="O28" s="32"/>
      <c r="P28" s="32">
        <v>0.41</v>
      </c>
      <c r="Q28" s="32"/>
      <c r="R28" s="32"/>
      <c r="S28" s="32">
        <v>0.38</v>
      </c>
      <c r="T28" s="32"/>
      <c r="U28" s="32"/>
      <c r="V28" s="32"/>
      <c r="W28" s="32">
        <v>0.39</v>
      </c>
      <c r="X28" s="32"/>
      <c r="Y28" s="32">
        <v>0.38</v>
      </c>
      <c r="Z28" s="32"/>
      <c r="AA28" s="32"/>
      <c r="AB28" s="32"/>
      <c r="AC28" s="32"/>
      <c r="AD28" s="32"/>
      <c r="AE28" s="32"/>
      <c r="AF28" s="17"/>
      <c r="AG28" s="32"/>
      <c r="AH28" s="32"/>
      <c r="AI28" s="32"/>
      <c r="AJ28" s="32"/>
      <c r="AK28" s="32">
        <v>0.41</v>
      </c>
      <c r="AL28" s="32">
        <v>0.4</v>
      </c>
      <c r="AM28" s="32"/>
      <c r="AN28" s="48">
        <f t="shared" si="0"/>
        <v>3.57</v>
      </c>
      <c r="AO28" s="1" t="s">
        <v>4</v>
      </c>
    </row>
    <row r="29" spans="1:41" ht="15.75" x14ac:dyDescent="0.25">
      <c r="A29" s="17">
        <v>25</v>
      </c>
      <c r="B29" s="42" t="s">
        <v>34</v>
      </c>
      <c r="C29" s="32">
        <v>3.5999999999999997E-2</v>
      </c>
      <c r="D29" s="35"/>
      <c r="E29" s="35"/>
      <c r="F29" s="34"/>
      <c r="G29" s="36">
        <v>4.2000000000000003E-2</v>
      </c>
      <c r="H29" s="34"/>
      <c r="I29" s="36">
        <v>4.2999999999999997E-2</v>
      </c>
      <c r="J29" s="34"/>
      <c r="K29" s="35">
        <v>8.4000000000000005E-2</v>
      </c>
      <c r="L29" s="32"/>
      <c r="M29" s="32">
        <v>4.2000000000000003E-2</v>
      </c>
      <c r="N29" s="32">
        <v>4.2000000000000003E-2</v>
      </c>
      <c r="O29" s="32"/>
      <c r="P29" s="32">
        <v>4.1000000000000002E-2</v>
      </c>
      <c r="Q29" s="32"/>
      <c r="R29" s="32">
        <v>3.9E-2</v>
      </c>
      <c r="S29" s="32">
        <v>3.7999999999999999E-2</v>
      </c>
      <c r="T29" s="32"/>
      <c r="U29" s="32"/>
      <c r="V29" s="32"/>
      <c r="W29" s="32">
        <v>3.9E-2</v>
      </c>
      <c r="X29" s="32"/>
      <c r="Y29" s="32">
        <v>3.7999999999999999E-2</v>
      </c>
      <c r="Z29" s="32"/>
      <c r="AA29" s="32">
        <v>3.9E-2</v>
      </c>
      <c r="AB29" s="32"/>
      <c r="AC29" s="32"/>
      <c r="AD29" s="32"/>
      <c r="AE29" s="32"/>
      <c r="AF29" s="17"/>
      <c r="AG29" s="32"/>
      <c r="AH29" s="32"/>
      <c r="AI29" s="32"/>
      <c r="AJ29" s="32">
        <v>4.2999999999999997E-2</v>
      </c>
      <c r="AK29" s="32">
        <v>4.1000000000000002E-2</v>
      </c>
      <c r="AL29" s="32">
        <v>0.04</v>
      </c>
      <c r="AM29" s="32">
        <v>4.2000000000000003E-2</v>
      </c>
      <c r="AN29" s="48">
        <f>AG29+AE29+AD29+AC29+AB29+AA29+Z29+Y29+X29+W29+V29+T29+S29+R29+P29+N29+L29+J29+I29+G29+F29+D29+E29+H29+K29+M29+C29+O29+Q29+U29+AF29+AH29+AI29+AJ29+AK29+AL29+AM29</f>
        <v>0.68900000000000017</v>
      </c>
      <c r="AO29" s="1" t="s">
        <v>34</v>
      </c>
    </row>
    <row r="30" spans="1:41" ht="15.75" x14ac:dyDescent="0.25">
      <c r="A30" s="17">
        <v>26</v>
      </c>
      <c r="B30" s="17" t="s">
        <v>94</v>
      </c>
      <c r="C30" s="32"/>
      <c r="D30" s="32"/>
      <c r="E30" s="32"/>
      <c r="F30" s="34"/>
      <c r="G30" s="34"/>
      <c r="H30" s="34"/>
      <c r="I30" s="34"/>
      <c r="J30" s="34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17"/>
      <c r="AG30" s="32"/>
      <c r="AH30" s="32"/>
      <c r="AI30" s="32"/>
      <c r="AJ30" s="32"/>
      <c r="AK30" s="32"/>
      <c r="AL30" s="32"/>
      <c r="AM30" s="32"/>
      <c r="AN30" s="48">
        <f t="shared" si="0"/>
        <v>0</v>
      </c>
      <c r="AO30" s="1" t="s">
        <v>94</v>
      </c>
    </row>
    <row r="31" spans="1:41" ht="15.75" x14ac:dyDescent="0.25">
      <c r="A31" s="17">
        <v>27</v>
      </c>
      <c r="B31" s="43" t="s">
        <v>35</v>
      </c>
      <c r="C31" s="32">
        <v>10</v>
      </c>
      <c r="D31" s="32"/>
      <c r="E31" s="32"/>
      <c r="F31" s="34"/>
      <c r="G31" s="34">
        <v>36</v>
      </c>
      <c r="H31" s="34">
        <v>1</v>
      </c>
      <c r="I31" s="34"/>
      <c r="J31" s="34"/>
      <c r="K31" s="32">
        <v>13</v>
      </c>
      <c r="L31" s="32"/>
      <c r="M31" s="32"/>
      <c r="N31" s="33"/>
      <c r="O31" s="32"/>
      <c r="P31" s="32">
        <v>37</v>
      </c>
      <c r="Q31" s="32">
        <v>-1</v>
      </c>
      <c r="R31" s="32"/>
      <c r="S31" s="32">
        <v>6</v>
      </c>
      <c r="T31" s="32"/>
      <c r="U31" s="32"/>
      <c r="V31" s="32"/>
      <c r="W31" s="32">
        <v>33</v>
      </c>
      <c r="X31" s="32"/>
      <c r="Y31" s="32"/>
      <c r="Z31" s="32"/>
      <c r="AA31" s="32">
        <v>12</v>
      </c>
      <c r="AB31" s="32"/>
      <c r="AC31" s="32"/>
      <c r="AD31" s="32"/>
      <c r="AE31" s="32"/>
      <c r="AF31" s="17"/>
      <c r="AG31" s="32"/>
      <c r="AH31" s="32"/>
      <c r="AI31" s="32"/>
      <c r="AJ31" s="32">
        <v>34</v>
      </c>
      <c r="AK31" s="32"/>
      <c r="AL31" s="32"/>
      <c r="AM31" s="32"/>
      <c r="AN31" s="48">
        <f t="shared" si="0"/>
        <v>181</v>
      </c>
      <c r="AO31" s="1" t="s">
        <v>35</v>
      </c>
    </row>
    <row r="32" spans="1:41" ht="15.75" x14ac:dyDescent="0.25">
      <c r="A32" s="17">
        <v>28</v>
      </c>
      <c r="B32" s="17" t="s">
        <v>11</v>
      </c>
      <c r="C32" s="32"/>
      <c r="D32" s="32"/>
      <c r="E32" s="32"/>
      <c r="F32" s="34"/>
      <c r="G32" s="34"/>
      <c r="H32" s="34"/>
      <c r="I32" s="34"/>
      <c r="J32" s="34"/>
      <c r="K32" s="32"/>
      <c r="L32" s="32"/>
      <c r="M32" s="32"/>
      <c r="N32" s="32"/>
      <c r="O32" s="32"/>
      <c r="P32" s="32"/>
      <c r="Q32" s="32"/>
      <c r="R32" s="32">
        <v>5</v>
      </c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17"/>
      <c r="AG32" s="32"/>
      <c r="AH32" s="32"/>
      <c r="AI32" s="32"/>
      <c r="AJ32" s="32"/>
      <c r="AK32" s="32"/>
      <c r="AL32" s="32"/>
      <c r="AM32" s="32"/>
      <c r="AN32" s="48">
        <f t="shared" si="0"/>
        <v>5</v>
      </c>
      <c r="AO32" s="1" t="s">
        <v>11</v>
      </c>
    </row>
    <row r="33" spans="1:41" ht="15.75" x14ac:dyDescent="0.25">
      <c r="A33" s="17">
        <v>29</v>
      </c>
      <c r="B33" s="42" t="s">
        <v>36</v>
      </c>
      <c r="C33" s="32">
        <v>5.6</v>
      </c>
      <c r="D33" s="32"/>
      <c r="E33" s="32"/>
      <c r="F33" s="34"/>
      <c r="G33" s="34">
        <v>2.4</v>
      </c>
      <c r="H33" s="34"/>
      <c r="I33" s="34">
        <v>1.3</v>
      </c>
      <c r="J33" s="34"/>
      <c r="K33" s="32">
        <v>5.3</v>
      </c>
      <c r="L33" s="32"/>
      <c r="M33" s="32"/>
      <c r="N33" s="32"/>
      <c r="O33" s="32"/>
      <c r="P33" s="32">
        <v>2.2000000000000002</v>
      </c>
      <c r="Q33" s="32"/>
      <c r="R33" s="32">
        <v>11</v>
      </c>
      <c r="S33" s="32"/>
      <c r="T33" s="32"/>
      <c r="U33" s="32">
        <v>1.2</v>
      </c>
      <c r="V33" s="32"/>
      <c r="W33" s="32">
        <v>9.1</v>
      </c>
      <c r="X33" s="32">
        <v>1.2</v>
      </c>
      <c r="Y33" s="32"/>
      <c r="Z33" s="32"/>
      <c r="AA33" s="32">
        <v>1.2</v>
      </c>
      <c r="AB33" s="32"/>
      <c r="AC33" s="32"/>
      <c r="AD33" s="32"/>
      <c r="AE33" s="32"/>
      <c r="AF33" s="17"/>
      <c r="AG33" s="32"/>
      <c r="AH33" s="32"/>
      <c r="AI33" s="32">
        <v>8.6</v>
      </c>
      <c r="AJ33" s="32">
        <v>2.4</v>
      </c>
      <c r="AK33" s="32">
        <v>3.7</v>
      </c>
      <c r="AL33" s="32">
        <v>10</v>
      </c>
      <c r="AM33" s="32"/>
      <c r="AN33" s="48">
        <f t="shared" si="0"/>
        <v>65.2</v>
      </c>
      <c r="AO33" s="1" t="s">
        <v>36</v>
      </c>
    </row>
    <row r="34" spans="1:41" ht="15.75" x14ac:dyDescent="0.25">
      <c r="A34" s="17">
        <v>30</v>
      </c>
      <c r="B34" s="17" t="s">
        <v>37</v>
      </c>
      <c r="C34" s="32">
        <v>9.8000000000000007</v>
      </c>
      <c r="D34" s="32">
        <v>0.6</v>
      </c>
      <c r="E34" s="32"/>
      <c r="F34" s="34"/>
      <c r="G34" s="34"/>
      <c r="H34" s="34"/>
      <c r="I34" s="34"/>
      <c r="J34" s="34"/>
      <c r="K34" s="32"/>
      <c r="L34" s="32"/>
      <c r="M34" s="32">
        <v>2.1</v>
      </c>
      <c r="N34" s="32"/>
      <c r="O34" s="32"/>
      <c r="P34" s="32">
        <v>4.0999999999999996</v>
      </c>
      <c r="Q34" s="32"/>
      <c r="R34" s="32"/>
      <c r="S34" s="32"/>
      <c r="T34" s="32"/>
      <c r="U34" s="32"/>
      <c r="V34" s="32"/>
      <c r="W34" s="32"/>
      <c r="X34" s="32">
        <v>10.7</v>
      </c>
      <c r="Y34" s="32"/>
      <c r="Z34" s="32"/>
      <c r="AA34" s="32"/>
      <c r="AB34" s="32"/>
      <c r="AC34" s="32"/>
      <c r="AD34" s="32"/>
      <c r="AE34" s="32"/>
      <c r="AF34" s="17"/>
      <c r="AG34" s="32"/>
      <c r="AH34" s="32"/>
      <c r="AI34" s="32"/>
      <c r="AJ34" s="32">
        <v>4.3</v>
      </c>
      <c r="AK34" s="32"/>
      <c r="AL34" s="32"/>
      <c r="AM34" s="32"/>
      <c r="AN34" s="48">
        <f t="shared" si="0"/>
        <v>31.6</v>
      </c>
      <c r="AO34" s="1" t="s">
        <v>37</v>
      </c>
    </row>
    <row r="35" spans="1:41" ht="15.75" x14ac:dyDescent="0.25">
      <c r="A35" s="17">
        <v>31</v>
      </c>
      <c r="B35" s="17" t="s">
        <v>3</v>
      </c>
      <c r="C35" s="32"/>
      <c r="D35" s="32"/>
      <c r="E35" s="32">
        <v>2</v>
      </c>
      <c r="F35" s="34"/>
      <c r="G35" s="34">
        <v>2.1</v>
      </c>
      <c r="H35" s="34"/>
      <c r="I35" s="34">
        <v>2.2000000000000002</v>
      </c>
      <c r="J35" s="34"/>
      <c r="K35" s="32"/>
      <c r="L35" s="32"/>
      <c r="M35" s="32">
        <v>2.1</v>
      </c>
      <c r="N35" s="32">
        <v>2.1</v>
      </c>
      <c r="O35" s="32"/>
      <c r="P35" s="32"/>
      <c r="Q35" s="32"/>
      <c r="R35" s="32"/>
      <c r="S35" s="32">
        <v>1.9</v>
      </c>
      <c r="T35" s="32"/>
      <c r="U35" s="32">
        <v>2</v>
      </c>
      <c r="V35" s="32"/>
      <c r="W35" s="32"/>
      <c r="X35" s="32">
        <v>2</v>
      </c>
      <c r="Y35" s="32">
        <v>1.9</v>
      </c>
      <c r="Z35" s="32"/>
      <c r="AA35" s="32"/>
      <c r="AB35" s="32"/>
      <c r="AC35" s="32"/>
      <c r="AD35" s="32"/>
      <c r="AE35" s="32"/>
      <c r="AF35" s="17"/>
      <c r="AG35" s="32"/>
      <c r="AH35" s="32"/>
      <c r="AI35" s="32">
        <v>2.1</v>
      </c>
      <c r="AJ35" s="32"/>
      <c r="AK35" s="32">
        <v>2</v>
      </c>
      <c r="AL35" s="32">
        <v>2</v>
      </c>
      <c r="AM35" s="32">
        <v>2</v>
      </c>
      <c r="AN35" s="48">
        <f t="shared" si="0"/>
        <v>26.400000000000002</v>
      </c>
      <c r="AO35" s="1" t="s">
        <v>3</v>
      </c>
    </row>
    <row r="36" spans="1:41" ht="15.75" x14ac:dyDescent="0.25">
      <c r="A36" s="17">
        <v>32</v>
      </c>
      <c r="B36" s="41" t="s">
        <v>38</v>
      </c>
      <c r="C36" s="32"/>
      <c r="D36" s="32"/>
      <c r="E36" s="32"/>
      <c r="F36" s="34"/>
      <c r="G36" s="34">
        <v>11.2</v>
      </c>
      <c r="H36" s="34"/>
      <c r="I36" s="34"/>
      <c r="J36" s="34"/>
      <c r="K36" s="32"/>
      <c r="L36" s="32"/>
      <c r="M36" s="32"/>
      <c r="N36" s="32"/>
      <c r="O36" s="32"/>
      <c r="P36" s="32">
        <v>10.9</v>
      </c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>
        <v>2</v>
      </c>
      <c r="AB36" s="32"/>
      <c r="AC36" s="32"/>
      <c r="AD36" s="32"/>
      <c r="AE36" s="32"/>
      <c r="AF36" s="17"/>
      <c r="AG36" s="32"/>
      <c r="AH36" s="32"/>
      <c r="AI36" s="32"/>
      <c r="AJ36" s="32">
        <v>10.8</v>
      </c>
      <c r="AK36" s="32"/>
      <c r="AL36" s="32"/>
      <c r="AM36" s="32"/>
      <c r="AN36" s="48">
        <f t="shared" si="0"/>
        <v>34.900000000000006</v>
      </c>
      <c r="AO36" s="28" t="s">
        <v>38</v>
      </c>
    </row>
    <row r="37" spans="1:41" ht="15.75" x14ac:dyDescent="0.25">
      <c r="A37" s="17">
        <v>33</v>
      </c>
      <c r="B37" s="44" t="s">
        <v>9</v>
      </c>
      <c r="C37" s="32"/>
      <c r="D37" s="32"/>
      <c r="E37" s="32"/>
      <c r="F37" s="34"/>
      <c r="G37" s="34"/>
      <c r="H37" s="34"/>
      <c r="I37" s="34"/>
      <c r="J37" s="34"/>
      <c r="K37" s="32">
        <v>25</v>
      </c>
      <c r="L37" s="32"/>
      <c r="M37" s="32"/>
      <c r="N37" s="32"/>
      <c r="O37" s="32"/>
      <c r="P37" s="32"/>
      <c r="Q37" s="32"/>
      <c r="R37" s="32"/>
      <c r="S37" s="32">
        <v>28.2</v>
      </c>
      <c r="T37" s="32">
        <v>0.7</v>
      </c>
      <c r="U37" s="32">
        <v>28</v>
      </c>
      <c r="V37" s="32">
        <v>-0.8</v>
      </c>
      <c r="W37" s="32">
        <v>37.799999999999997</v>
      </c>
      <c r="X37" s="32">
        <v>9</v>
      </c>
      <c r="Y37" s="32"/>
      <c r="Z37" s="32"/>
      <c r="AA37" s="32"/>
      <c r="AB37" s="32"/>
      <c r="AC37" s="32"/>
      <c r="AD37" s="32"/>
      <c r="AE37" s="32"/>
      <c r="AF37" s="17"/>
      <c r="AG37" s="32"/>
      <c r="AH37" s="32"/>
      <c r="AI37" s="32">
        <v>29</v>
      </c>
      <c r="AJ37" s="32">
        <v>8.6</v>
      </c>
      <c r="AK37" s="32"/>
      <c r="AL37" s="32">
        <v>30</v>
      </c>
      <c r="AM37" s="32">
        <v>32</v>
      </c>
      <c r="AN37" s="48">
        <f t="shared" si="0"/>
        <v>227.5</v>
      </c>
      <c r="AO37" s="10" t="s">
        <v>9</v>
      </c>
    </row>
    <row r="38" spans="1:41" ht="15.75" x14ac:dyDescent="0.25">
      <c r="A38" s="17">
        <v>34</v>
      </c>
      <c r="B38" s="17" t="s">
        <v>6</v>
      </c>
      <c r="C38" s="32">
        <v>8.1</v>
      </c>
      <c r="D38" s="32"/>
      <c r="E38" s="32">
        <v>55</v>
      </c>
      <c r="F38" s="34"/>
      <c r="G38" s="34"/>
      <c r="H38" s="34"/>
      <c r="I38" s="34">
        <v>10</v>
      </c>
      <c r="J38" s="34"/>
      <c r="K38" s="32">
        <v>9.5</v>
      </c>
      <c r="L38" s="32"/>
      <c r="M38" s="32">
        <v>57</v>
      </c>
      <c r="N38" s="32">
        <v>18</v>
      </c>
      <c r="O38" s="32"/>
      <c r="P38" s="32">
        <v>26.5</v>
      </c>
      <c r="Q38" s="32"/>
      <c r="R38" s="32">
        <v>37</v>
      </c>
      <c r="S38" s="32">
        <v>53</v>
      </c>
      <c r="T38" s="32"/>
      <c r="U38" s="32">
        <v>9</v>
      </c>
      <c r="V38" s="32"/>
      <c r="W38" s="32"/>
      <c r="X38" s="32">
        <v>9</v>
      </c>
      <c r="Y38" s="32">
        <v>53</v>
      </c>
      <c r="Z38" s="32"/>
      <c r="AA38" s="32"/>
      <c r="AB38" s="32"/>
      <c r="AC38" s="32"/>
      <c r="AD38" s="32"/>
      <c r="AE38" s="32"/>
      <c r="AF38" s="17"/>
      <c r="AG38" s="32"/>
      <c r="AH38" s="32"/>
      <c r="AI38" s="32">
        <v>28</v>
      </c>
      <c r="AJ38" s="32"/>
      <c r="AK38" s="32"/>
      <c r="AL38" s="32">
        <v>55</v>
      </c>
      <c r="AM38" s="32">
        <v>9.5</v>
      </c>
      <c r="AN38" s="48">
        <f t="shared" si="0"/>
        <v>437.6</v>
      </c>
      <c r="AO38" s="10" t="s">
        <v>6</v>
      </c>
    </row>
    <row r="39" spans="1:41" ht="15.75" x14ac:dyDescent="0.25">
      <c r="A39" s="17">
        <v>35</v>
      </c>
      <c r="B39" s="42" t="s">
        <v>39</v>
      </c>
      <c r="C39" s="32"/>
      <c r="D39" s="32"/>
      <c r="E39" s="32">
        <v>0.2</v>
      </c>
      <c r="F39" s="34"/>
      <c r="G39" s="36"/>
      <c r="H39" s="34"/>
      <c r="I39" s="36">
        <v>0.215</v>
      </c>
      <c r="J39" s="34"/>
      <c r="K39" s="35"/>
      <c r="L39" s="32"/>
      <c r="M39" s="32"/>
      <c r="N39" s="32">
        <v>0.21</v>
      </c>
      <c r="O39" s="32"/>
      <c r="P39" s="32"/>
      <c r="Q39" s="32"/>
      <c r="R39" s="32">
        <v>0.19500000000000001</v>
      </c>
      <c r="S39" s="32"/>
      <c r="T39" s="32"/>
      <c r="U39" s="32">
        <v>0.2</v>
      </c>
      <c r="V39" s="32"/>
      <c r="W39" s="32"/>
      <c r="X39" s="32">
        <v>0.2</v>
      </c>
      <c r="Y39" s="32"/>
      <c r="Z39" s="32"/>
      <c r="AA39" s="32">
        <v>0.19500000000000001</v>
      </c>
      <c r="AB39" s="32"/>
      <c r="AC39" s="32"/>
      <c r="AD39" s="32"/>
      <c r="AE39" s="32"/>
      <c r="AF39" s="17"/>
      <c r="AG39" s="32"/>
      <c r="AH39" s="32"/>
      <c r="AI39" s="32">
        <v>0.21</v>
      </c>
      <c r="AJ39" s="32">
        <v>0.215</v>
      </c>
      <c r="AK39" s="32"/>
      <c r="AL39" s="32"/>
      <c r="AM39" s="32"/>
      <c r="AN39" s="48">
        <f t="shared" si="0"/>
        <v>1.84</v>
      </c>
      <c r="AO39" s="1" t="s">
        <v>39</v>
      </c>
    </row>
    <row r="40" spans="1:41" ht="15.75" x14ac:dyDescent="0.25">
      <c r="A40" s="17">
        <v>36</v>
      </c>
      <c r="B40" s="45" t="s">
        <v>2</v>
      </c>
      <c r="C40" s="32"/>
      <c r="D40" s="32"/>
      <c r="E40" s="32"/>
      <c r="F40" s="34"/>
      <c r="G40" s="34"/>
      <c r="H40" s="34"/>
      <c r="I40" s="34"/>
      <c r="J40" s="34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17"/>
      <c r="AG40" s="32"/>
      <c r="AH40" s="32"/>
      <c r="AI40" s="32"/>
      <c r="AJ40" s="32"/>
      <c r="AK40" s="32"/>
      <c r="AL40" s="32"/>
      <c r="AM40" s="32"/>
      <c r="AN40" s="48">
        <v>0</v>
      </c>
      <c r="AO40" s="1" t="s">
        <v>2</v>
      </c>
    </row>
    <row r="41" spans="1:41" ht="15.75" x14ac:dyDescent="0.25">
      <c r="A41" s="17">
        <v>37</v>
      </c>
      <c r="B41" s="44" t="s">
        <v>40</v>
      </c>
      <c r="C41" s="32">
        <v>2.8</v>
      </c>
      <c r="D41" s="32"/>
      <c r="E41" s="32"/>
      <c r="F41" s="34"/>
      <c r="G41" s="38">
        <v>3.3</v>
      </c>
      <c r="H41" s="38"/>
      <c r="I41" s="34"/>
      <c r="J41" s="34"/>
      <c r="K41" s="32">
        <v>3.3</v>
      </c>
      <c r="L41" s="32"/>
      <c r="M41" s="32"/>
      <c r="N41" s="32">
        <v>3.3</v>
      </c>
      <c r="O41" s="32"/>
      <c r="P41" s="32">
        <v>3.3</v>
      </c>
      <c r="Q41" s="32"/>
      <c r="R41" s="32"/>
      <c r="S41" s="32"/>
      <c r="T41" s="32"/>
      <c r="U41" s="32">
        <v>3.2</v>
      </c>
      <c r="V41" s="32"/>
      <c r="W41" s="32"/>
      <c r="X41" s="32">
        <v>3.2</v>
      </c>
      <c r="Y41" s="32"/>
      <c r="Z41" s="32"/>
      <c r="AA41" s="32">
        <v>3.1</v>
      </c>
      <c r="AB41" s="32"/>
      <c r="AC41" s="32"/>
      <c r="AD41" s="32"/>
      <c r="AE41" s="32"/>
      <c r="AF41" s="17"/>
      <c r="AG41" s="32"/>
      <c r="AH41" s="32"/>
      <c r="AI41" s="32"/>
      <c r="AJ41" s="32">
        <v>3.4</v>
      </c>
      <c r="AK41" s="32"/>
      <c r="AL41" s="32">
        <v>3.2</v>
      </c>
      <c r="AM41" s="32"/>
      <c r="AN41" s="48">
        <f t="shared" si="0"/>
        <v>32.1</v>
      </c>
      <c r="AO41" s="1" t="s">
        <v>40</v>
      </c>
    </row>
    <row r="42" spans="1:41" ht="15.75" x14ac:dyDescent="0.25">
      <c r="A42" s="17">
        <v>38</v>
      </c>
      <c r="B42" s="29" t="s">
        <v>41</v>
      </c>
      <c r="C42" s="32"/>
      <c r="D42" s="32"/>
      <c r="E42" s="32">
        <v>1.6</v>
      </c>
      <c r="F42" s="34"/>
      <c r="G42" s="34"/>
      <c r="H42" s="34"/>
      <c r="I42" s="34"/>
      <c r="J42" s="34"/>
      <c r="K42" s="32"/>
      <c r="L42" s="32"/>
      <c r="M42" s="32"/>
      <c r="N42" s="32">
        <v>1.6</v>
      </c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>
        <v>1.4</v>
      </c>
      <c r="AB42" s="32"/>
      <c r="AC42" s="32"/>
      <c r="AD42" s="32"/>
      <c r="AE42" s="32"/>
      <c r="AF42" s="17"/>
      <c r="AG42" s="32"/>
      <c r="AH42" s="32">
        <v>0.1</v>
      </c>
      <c r="AI42" s="32"/>
      <c r="AJ42" s="32"/>
      <c r="AK42" s="32"/>
      <c r="AL42" s="32"/>
      <c r="AM42" s="32"/>
      <c r="AN42" s="48">
        <f t="shared" si="0"/>
        <v>4.6999999999999993</v>
      </c>
      <c r="AO42" s="28" t="s">
        <v>41</v>
      </c>
    </row>
    <row r="43" spans="1:41" ht="15.75" x14ac:dyDescent="0.25">
      <c r="A43" s="17">
        <v>39</v>
      </c>
      <c r="B43" s="17" t="s">
        <v>42</v>
      </c>
      <c r="C43" s="32">
        <v>0.7</v>
      </c>
      <c r="D43" s="32"/>
      <c r="E43" s="32">
        <v>4</v>
      </c>
      <c r="F43" s="34"/>
      <c r="G43" s="34"/>
      <c r="H43" s="34"/>
      <c r="I43" s="34"/>
      <c r="J43" s="34"/>
      <c r="K43" s="32">
        <v>0.8</v>
      </c>
      <c r="L43" s="32"/>
      <c r="M43" s="32">
        <v>4.2</v>
      </c>
      <c r="N43" s="32"/>
      <c r="O43" s="32"/>
      <c r="P43" s="32">
        <v>1.1000000000000001</v>
      </c>
      <c r="Q43" s="32"/>
      <c r="R43" s="32">
        <v>1.9</v>
      </c>
      <c r="S43" s="32">
        <v>0.8</v>
      </c>
      <c r="T43" s="32"/>
      <c r="U43" s="32">
        <v>4</v>
      </c>
      <c r="V43" s="32"/>
      <c r="W43" s="32"/>
      <c r="X43" s="32"/>
      <c r="Y43" s="32">
        <v>3.8</v>
      </c>
      <c r="Z43" s="32"/>
      <c r="AA43" s="32">
        <v>0.8</v>
      </c>
      <c r="AB43" s="32"/>
      <c r="AC43" s="32"/>
      <c r="AD43" s="32"/>
      <c r="AE43" s="32"/>
      <c r="AF43" s="17"/>
      <c r="AG43" s="32"/>
      <c r="AH43" s="32"/>
      <c r="AI43" s="32">
        <v>4.2</v>
      </c>
      <c r="AJ43" s="32"/>
      <c r="AK43" s="32"/>
      <c r="AL43" s="32">
        <v>2</v>
      </c>
      <c r="AM43" s="32"/>
      <c r="AN43" s="48">
        <f t="shared" si="0"/>
        <v>28.299999999999997</v>
      </c>
      <c r="AO43" s="1" t="s">
        <v>42</v>
      </c>
    </row>
    <row r="44" spans="1:41" ht="15.75" x14ac:dyDescent="0.25">
      <c r="A44" s="17">
        <v>40</v>
      </c>
      <c r="B44" s="17" t="s">
        <v>110</v>
      </c>
      <c r="C44" s="32"/>
      <c r="D44" s="32"/>
      <c r="E44" s="32"/>
      <c r="F44" s="34"/>
      <c r="G44" s="34"/>
      <c r="H44" s="34"/>
      <c r="I44" s="34"/>
      <c r="J44" s="34"/>
      <c r="K44" s="32"/>
      <c r="L44" s="32"/>
      <c r="M44" s="32"/>
      <c r="N44" s="32">
        <v>0</v>
      </c>
      <c r="O44" s="32"/>
      <c r="P44" s="32"/>
      <c r="Q44" s="32"/>
      <c r="R44" s="32">
        <v>0</v>
      </c>
      <c r="S44" s="32">
        <v>0</v>
      </c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17"/>
      <c r="AG44" s="32"/>
      <c r="AH44" s="32"/>
      <c r="AI44" s="32"/>
      <c r="AJ44" s="32"/>
      <c r="AK44" s="32"/>
      <c r="AL44" s="32"/>
      <c r="AM44" s="32"/>
      <c r="AN44" s="48">
        <f t="shared" si="0"/>
        <v>0</v>
      </c>
      <c r="AO44" s="1" t="s">
        <v>119</v>
      </c>
    </row>
    <row r="45" spans="1:41" ht="15.75" x14ac:dyDescent="0.25">
      <c r="A45" s="17">
        <v>41</v>
      </c>
      <c r="B45" s="42" t="s">
        <v>44</v>
      </c>
      <c r="C45" s="32"/>
      <c r="D45" s="32"/>
      <c r="E45" s="32"/>
      <c r="F45" s="34"/>
      <c r="G45" s="34"/>
      <c r="H45" s="34"/>
      <c r="I45" s="34"/>
      <c r="J45" s="34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17"/>
      <c r="AG45" s="32"/>
      <c r="AH45" s="32"/>
      <c r="AI45" s="32"/>
      <c r="AJ45" s="32"/>
      <c r="AK45" s="32"/>
      <c r="AL45" s="32"/>
      <c r="AM45" s="47">
        <v>26.4</v>
      </c>
      <c r="AN45" s="48">
        <f t="shared" si="0"/>
        <v>26.4</v>
      </c>
      <c r="AO45" s="1" t="s">
        <v>44</v>
      </c>
    </row>
    <row r="46" spans="1:41" ht="15.75" x14ac:dyDescent="0.25">
      <c r="A46" s="17">
        <v>42</v>
      </c>
      <c r="B46" s="42" t="s">
        <v>8</v>
      </c>
      <c r="C46" s="32">
        <v>41</v>
      </c>
      <c r="D46" s="40"/>
      <c r="E46" s="32">
        <v>40</v>
      </c>
      <c r="F46" s="34"/>
      <c r="G46" s="34">
        <v>63</v>
      </c>
      <c r="H46" s="34"/>
      <c r="I46" s="34">
        <v>215</v>
      </c>
      <c r="J46" s="34">
        <v>-10</v>
      </c>
      <c r="K46" s="32">
        <v>26</v>
      </c>
      <c r="L46" s="32"/>
      <c r="M46" s="32">
        <v>42</v>
      </c>
      <c r="N46" s="32"/>
      <c r="O46" s="32"/>
      <c r="P46" s="32">
        <v>20</v>
      </c>
      <c r="Q46" s="32"/>
      <c r="R46" s="32">
        <v>24</v>
      </c>
      <c r="S46" s="32">
        <v>38</v>
      </c>
      <c r="T46" s="32"/>
      <c r="U46" s="32">
        <v>40</v>
      </c>
      <c r="V46" s="32"/>
      <c r="W46" s="32"/>
      <c r="X46" s="32">
        <v>60</v>
      </c>
      <c r="Y46" s="32">
        <v>38</v>
      </c>
      <c r="Z46" s="32"/>
      <c r="AA46" s="32">
        <v>117</v>
      </c>
      <c r="AB46" s="32"/>
      <c r="AC46" s="32"/>
      <c r="AD46" s="32"/>
      <c r="AE46" s="32"/>
      <c r="AF46" s="17"/>
      <c r="AG46" s="32"/>
      <c r="AH46" s="32"/>
      <c r="AI46" s="32">
        <v>42</v>
      </c>
      <c r="AJ46" s="32">
        <v>26</v>
      </c>
      <c r="AK46" s="32">
        <v>82</v>
      </c>
      <c r="AL46" s="32">
        <v>25</v>
      </c>
      <c r="AM46" s="32">
        <v>35</v>
      </c>
      <c r="AN46" s="48">
        <f t="shared" si="0"/>
        <v>964</v>
      </c>
      <c r="AO46" s="1" t="s">
        <v>8</v>
      </c>
    </row>
    <row r="47" spans="1:41" ht="15.75" x14ac:dyDescent="0.25">
      <c r="A47" s="17">
        <v>43</v>
      </c>
      <c r="B47" s="17" t="s">
        <v>45</v>
      </c>
      <c r="C47" s="32"/>
      <c r="D47" s="32"/>
      <c r="E47" s="32"/>
      <c r="F47" s="34"/>
      <c r="G47" s="34"/>
      <c r="H47" s="34"/>
      <c r="I47" s="34"/>
      <c r="J47" s="34"/>
      <c r="K47" s="32">
        <v>4.2</v>
      </c>
      <c r="L47" s="32">
        <v>-0.2</v>
      </c>
      <c r="M47" s="32"/>
      <c r="N47" s="32"/>
      <c r="O47" s="32"/>
      <c r="P47" s="32"/>
      <c r="Q47" s="32"/>
      <c r="R47" s="32">
        <v>3.9</v>
      </c>
      <c r="S47" s="32"/>
      <c r="T47" s="32"/>
      <c r="U47" s="32"/>
      <c r="V47" s="32"/>
      <c r="W47" s="32"/>
      <c r="X47" s="32">
        <v>4</v>
      </c>
      <c r="Y47" s="32"/>
      <c r="Z47" s="32"/>
      <c r="AA47" s="32"/>
      <c r="AB47" s="32"/>
      <c r="AC47" s="32"/>
      <c r="AD47" s="32"/>
      <c r="AE47" s="32"/>
      <c r="AF47" s="17"/>
      <c r="AG47" s="32"/>
      <c r="AH47" s="32"/>
      <c r="AI47" s="32"/>
      <c r="AJ47" s="32"/>
      <c r="AK47" s="32"/>
      <c r="AL47" s="32">
        <v>4</v>
      </c>
      <c r="AM47" s="32"/>
      <c r="AN47" s="48">
        <f t="shared" si="0"/>
        <v>15.9</v>
      </c>
      <c r="AO47" s="1" t="s">
        <v>45</v>
      </c>
    </row>
    <row r="48" spans="1:41" ht="15.75" x14ac:dyDescent="0.25">
      <c r="A48" s="17">
        <v>44</v>
      </c>
      <c r="B48" s="17" t="s">
        <v>46</v>
      </c>
      <c r="C48" s="32"/>
      <c r="D48" s="32"/>
      <c r="E48" s="32"/>
      <c r="F48" s="34"/>
      <c r="G48" s="34"/>
      <c r="H48" s="34"/>
      <c r="I48" s="34"/>
      <c r="J48" s="34"/>
      <c r="K48" s="32"/>
      <c r="L48" s="32" t="s">
        <v>77</v>
      </c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>
        <v>3.9</v>
      </c>
      <c r="X48" s="32"/>
      <c r="Y48" s="32"/>
      <c r="Z48" s="32"/>
      <c r="AA48" s="32"/>
      <c r="AB48" s="32"/>
      <c r="AC48" s="32"/>
      <c r="AD48" s="32"/>
      <c r="AE48" s="32"/>
      <c r="AF48" s="17"/>
      <c r="AG48" s="32"/>
      <c r="AH48" s="32"/>
      <c r="AI48" s="32">
        <v>12.5</v>
      </c>
      <c r="AJ48" s="32"/>
      <c r="AK48" s="32"/>
      <c r="AL48" s="32"/>
      <c r="AM48" s="32"/>
      <c r="AN48" s="48">
        <f>SUM(W48:AM48)</f>
        <v>16.399999999999999</v>
      </c>
      <c r="AO48" s="1" t="s">
        <v>46</v>
      </c>
    </row>
    <row r="49" spans="1:41" ht="15.75" x14ac:dyDescent="0.25">
      <c r="A49" s="17">
        <v>45</v>
      </c>
      <c r="B49" s="42" t="s">
        <v>1</v>
      </c>
      <c r="C49" s="32"/>
      <c r="D49" s="32"/>
      <c r="E49" s="32">
        <v>30</v>
      </c>
      <c r="F49" s="34"/>
      <c r="G49" s="38"/>
      <c r="H49" s="34"/>
      <c r="I49" s="34"/>
      <c r="J49" s="34"/>
      <c r="K49" s="32"/>
      <c r="L49" s="32"/>
      <c r="M49" s="32">
        <v>32</v>
      </c>
      <c r="N49" s="32"/>
      <c r="O49" s="32"/>
      <c r="P49" s="32"/>
      <c r="Q49" s="32"/>
      <c r="R49" s="32">
        <v>12</v>
      </c>
      <c r="S49" s="32"/>
      <c r="T49" s="32"/>
      <c r="U49" s="32">
        <v>30.12</v>
      </c>
      <c r="V49" s="32"/>
      <c r="W49" s="32"/>
      <c r="X49" s="32">
        <v>29.98</v>
      </c>
      <c r="Y49" s="32"/>
      <c r="Z49" s="32"/>
      <c r="AA49" s="32"/>
      <c r="AB49" s="32"/>
      <c r="AC49" s="32"/>
      <c r="AD49" s="32"/>
      <c r="AE49" s="32"/>
      <c r="AF49" s="17"/>
      <c r="AG49" s="32"/>
      <c r="AH49" s="32"/>
      <c r="AI49" s="32">
        <v>32</v>
      </c>
      <c r="AJ49" s="32"/>
      <c r="AK49" s="32">
        <v>30.85</v>
      </c>
      <c r="AL49" s="32"/>
      <c r="AM49" s="32">
        <v>31.94</v>
      </c>
      <c r="AN49" s="48">
        <f t="shared" si="0"/>
        <v>228.89</v>
      </c>
      <c r="AO49" s="1" t="s">
        <v>1</v>
      </c>
    </row>
    <row r="50" spans="1:41" ht="15.75" x14ac:dyDescent="0.25">
      <c r="A50" s="17">
        <v>46</v>
      </c>
      <c r="B50" s="17" t="s">
        <v>5</v>
      </c>
      <c r="C50" s="32"/>
      <c r="D50" s="32"/>
      <c r="E50" s="32">
        <v>43</v>
      </c>
      <c r="F50" s="34">
        <v>1</v>
      </c>
      <c r="G50" s="34"/>
      <c r="H50" s="34"/>
      <c r="I50" s="34">
        <v>39</v>
      </c>
      <c r="J50" s="34">
        <v>-2</v>
      </c>
      <c r="K50" s="32"/>
      <c r="L50" s="32"/>
      <c r="M50" s="32">
        <v>45</v>
      </c>
      <c r="N50" s="32"/>
      <c r="O50" s="32"/>
      <c r="P50" s="32">
        <v>44</v>
      </c>
      <c r="Q50" s="32">
        <v>-1</v>
      </c>
      <c r="R50" s="32">
        <v>42</v>
      </c>
      <c r="S50" s="32"/>
      <c r="T50" s="32"/>
      <c r="U50" s="32">
        <v>43</v>
      </c>
      <c r="V50" s="32"/>
      <c r="W50" s="32"/>
      <c r="X50" s="32"/>
      <c r="Y50" s="32"/>
      <c r="Z50" s="32"/>
      <c r="AA50" s="32">
        <v>42</v>
      </c>
      <c r="AB50" s="32"/>
      <c r="AC50" s="32"/>
      <c r="AD50" s="32"/>
      <c r="AE50" s="32"/>
      <c r="AF50" s="17"/>
      <c r="AG50" s="32"/>
      <c r="AH50" s="32">
        <v>2</v>
      </c>
      <c r="AI50" s="32"/>
      <c r="AJ50" s="32">
        <v>37</v>
      </c>
      <c r="AK50" s="32"/>
      <c r="AL50" s="32">
        <v>36</v>
      </c>
      <c r="AM50" s="32">
        <v>45</v>
      </c>
      <c r="AN50" s="48">
        <f t="shared" si="0"/>
        <v>416</v>
      </c>
      <c r="AO50" s="10" t="s">
        <v>5</v>
      </c>
    </row>
    <row r="51" spans="1:41" ht="15.75" x14ac:dyDescent="0.25">
      <c r="A51" s="17">
        <v>47</v>
      </c>
      <c r="B51" s="29" t="s">
        <v>70</v>
      </c>
      <c r="C51" s="32">
        <v>3.6</v>
      </c>
      <c r="D51" s="32"/>
      <c r="E51" s="32"/>
      <c r="F51" s="34"/>
      <c r="G51" s="34"/>
      <c r="H51" s="34"/>
      <c r="I51" s="34"/>
      <c r="J51" s="34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17"/>
      <c r="AG51" s="32"/>
      <c r="AH51" s="32"/>
      <c r="AI51" s="32"/>
      <c r="AJ51" s="32"/>
      <c r="AK51" s="32"/>
      <c r="AL51" s="32"/>
      <c r="AM51" s="32"/>
      <c r="AN51" s="48">
        <f t="shared" si="0"/>
        <v>3.6</v>
      </c>
      <c r="AO51" s="14" t="s">
        <v>70</v>
      </c>
    </row>
    <row r="52" spans="1:41" ht="15.75" x14ac:dyDescent="0.25">
      <c r="A52" s="17">
        <v>48</v>
      </c>
      <c r="B52" s="29" t="s">
        <v>58</v>
      </c>
      <c r="C52" s="32"/>
      <c r="D52" s="32"/>
      <c r="E52" s="32"/>
      <c r="F52" s="34"/>
      <c r="G52" s="34"/>
      <c r="H52" s="34"/>
      <c r="I52" s="34"/>
      <c r="J52" s="34"/>
      <c r="K52" s="32"/>
      <c r="L52" s="32"/>
      <c r="M52" s="32"/>
      <c r="N52" s="32"/>
      <c r="O52" s="32"/>
      <c r="P52" s="32">
        <v>2</v>
      </c>
      <c r="Q52" s="32"/>
      <c r="R52" s="32"/>
      <c r="S52" s="32"/>
      <c r="T52" s="32"/>
      <c r="U52" s="32"/>
      <c r="V52" s="32"/>
      <c r="W52" s="32"/>
      <c r="X52" s="32">
        <v>2</v>
      </c>
      <c r="Y52" s="32"/>
      <c r="Z52" s="32"/>
      <c r="AA52" s="32"/>
      <c r="AB52" s="32"/>
      <c r="AC52" s="32"/>
      <c r="AD52" s="32"/>
      <c r="AE52" s="32"/>
      <c r="AF52" s="17"/>
      <c r="AG52" s="32"/>
      <c r="AH52" s="32"/>
      <c r="AI52" s="32"/>
      <c r="AJ52" s="32">
        <v>2.1</v>
      </c>
      <c r="AK52" s="32"/>
      <c r="AL52" s="32"/>
      <c r="AM52" s="32"/>
      <c r="AN52" s="48">
        <f t="shared" si="0"/>
        <v>6.1</v>
      </c>
      <c r="AO52" s="14" t="s">
        <v>58</v>
      </c>
    </row>
    <row r="53" spans="1:41" ht="15.75" x14ac:dyDescent="0.25">
      <c r="A53" s="17">
        <v>49</v>
      </c>
      <c r="B53" s="17" t="s">
        <v>49</v>
      </c>
      <c r="C53" s="32"/>
      <c r="D53" s="32"/>
      <c r="E53" s="32">
        <v>1.4</v>
      </c>
      <c r="F53" s="34"/>
      <c r="G53" s="34"/>
      <c r="H53" s="34"/>
      <c r="I53" s="34">
        <v>4.3</v>
      </c>
      <c r="J53" s="34"/>
      <c r="K53" s="32"/>
      <c r="L53" s="32"/>
      <c r="M53" s="32">
        <v>1.5</v>
      </c>
      <c r="N53" s="32">
        <v>4.2</v>
      </c>
      <c r="O53" s="32"/>
      <c r="P53" s="32"/>
      <c r="Q53" s="32"/>
      <c r="R53" s="32"/>
      <c r="S53" s="32"/>
      <c r="T53" s="32"/>
      <c r="U53" s="32">
        <v>1.4</v>
      </c>
      <c r="V53" s="32"/>
      <c r="W53" s="32">
        <v>3.9</v>
      </c>
      <c r="X53" s="32">
        <v>1.4</v>
      </c>
      <c r="Y53" s="32"/>
      <c r="Z53" s="32"/>
      <c r="AA53" s="32"/>
      <c r="AB53" s="32"/>
      <c r="AC53" s="32"/>
      <c r="AD53" s="32"/>
      <c r="AE53" s="32"/>
      <c r="AF53" s="17"/>
      <c r="AG53" s="32"/>
      <c r="AH53" s="32"/>
      <c r="AI53" s="32"/>
      <c r="AJ53" s="32"/>
      <c r="AK53" s="32">
        <v>4.0999999999999996</v>
      </c>
      <c r="AL53" s="32"/>
      <c r="AM53" s="32">
        <v>1.5</v>
      </c>
      <c r="AN53" s="48">
        <f t="shared" si="0"/>
        <v>23.700000000000003</v>
      </c>
      <c r="AO53" s="10" t="s">
        <v>49</v>
      </c>
    </row>
    <row r="54" spans="1:41" ht="15.75" x14ac:dyDescent="0.25">
      <c r="A54" s="17">
        <v>50</v>
      </c>
      <c r="B54" s="17" t="s">
        <v>93</v>
      </c>
      <c r="C54" s="32">
        <v>2.7</v>
      </c>
      <c r="D54" s="32"/>
      <c r="E54" s="32"/>
      <c r="F54" s="34"/>
      <c r="G54" s="34">
        <v>2.1</v>
      </c>
      <c r="H54" s="34"/>
      <c r="I54" s="34">
        <v>2.1</v>
      </c>
      <c r="J54" s="34"/>
      <c r="K54" s="32">
        <v>2.1</v>
      </c>
      <c r="L54" s="32"/>
      <c r="M54" s="32">
        <v>2.1</v>
      </c>
      <c r="N54" s="32">
        <v>4.2</v>
      </c>
      <c r="O54" s="32"/>
      <c r="P54" s="32">
        <v>2.1</v>
      </c>
      <c r="Q54" s="32"/>
      <c r="R54" s="32">
        <v>2</v>
      </c>
      <c r="S54" s="32">
        <v>1.9</v>
      </c>
      <c r="T54" s="32"/>
      <c r="U54" s="32">
        <v>36</v>
      </c>
      <c r="V54" s="32"/>
      <c r="W54" s="32"/>
      <c r="X54" s="32">
        <v>2</v>
      </c>
      <c r="Y54" s="32">
        <v>8.6</v>
      </c>
      <c r="Z54" s="32"/>
      <c r="AA54" s="32">
        <v>2.9</v>
      </c>
      <c r="AB54" s="32"/>
      <c r="AC54" s="32"/>
      <c r="AD54" s="32"/>
      <c r="AE54" s="32"/>
      <c r="AF54" s="17"/>
      <c r="AG54" s="32"/>
      <c r="AH54" s="32"/>
      <c r="AI54" s="32">
        <v>0</v>
      </c>
      <c r="AJ54" s="32">
        <v>2.1</v>
      </c>
      <c r="AK54" s="32">
        <v>30</v>
      </c>
      <c r="AL54" s="32">
        <v>3</v>
      </c>
      <c r="AM54" s="32">
        <v>2.1</v>
      </c>
      <c r="AN54" s="48">
        <f t="shared" si="0"/>
        <v>108</v>
      </c>
      <c r="AO54" s="10" t="s">
        <v>93</v>
      </c>
    </row>
    <row r="55" spans="1:41" ht="15.75" x14ac:dyDescent="0.25">
      <c r="A55" s="17">
        <v>51</v>
      </c>
      <c r="B55" s="45" t="s">
        <v>68</v>
      </c>
      <c r="C55" s="32">
        <v>32</v>
      </c>
      <c r="D55" s="32"/>
      <c r="E55" s="32">
        <v>36</v>
      </c>
      <c r="F55" s="34"/>
      <c r="G55" s="34"/>
      <c r="H55" s="34"/>
      <c r="I55" s="34"/>
      <c r="J55" s="34"/>
      <c r="K55" s="32">
        <v>38</v>
      </c>
      <c r="L55" s="32"/>
      <c r="M55" s="32"/>
      <c r="N55" s="32">
        <v>38</v>
      </c>
      <c r="O55" s="32"/>
      <c r="P55" s="32"/>
      <c r="Q55" s="32"/>
      <c r="R55" s="32"/>
      <c r="S55" s="32">
        <v>34</v>
      </c>
      <c r="T55" s="32"/>
      <c r="U55" s="32"/>
      <c r="V55" s="32"/>
      <c r="W55" s="32"/>
      <c r="X55" s="32">
        <v>36</v>
      </c>
      <c r="Y55" s="32"/>
      <c r="Z55" s="32"/>
      <c r="AA55" s="32">
        <v>35</v>
      </c>
      <c r="AB55" s="32"/>
      <c r="AC55" s="32"/>
      <c r="AD55" s="32"/>
      <c r="AE55" s="32"/>
      <c r="AF55" s="17"/>
      <c r="AG55" s="32"/>
      <c r="AH55" s="32"/>
      <c r="AI55" s="32"/>
      <c r="AJ55" s="32"/>
      <c r="AK55" s="32"/>
      <c r="AL55" s="32"/>
      <c r="AM55" s="32"/>
      <c r="AN55" s="48">
        <f t="shared" si="0"/>
        <v>249</v>
      </c>
      <c r="AO55" s="10" t="s">
        <v>68</v>
      </c>
    </row>
    <row r="56" spans="1:41" ht="15.75" x14ac:dyDescent="0.25">
      <c r="A56" s="17">
        <v>52</v>
      </c>
      <c r="B56" s="17" t="s">
        <v>51</v>
      </c>
      <c r="C56" s="32">
        <v>7.2</v>
      </c>
      <c r="D56" s="32"/>
      <c r="E56" s="32">
        <v>6.3</v>
      </c>
      <c r="F56" s="34"/>
      <c r="G56" s="34">
        <v>8.6999999999999993</v>
      </c>
      <c r="H56" s="34"/>
      <c r="I56" s="34">
        <v>5.7</v>
      </c>
      <c r="J56" s="34"/>
      <c r="K56" s="32">
        <v>8.6999999999999993</v>
      </c>
      <c r="L56" s="32"/>
      <c r="M56" s="32">
        <v>6.4</v>
      </c>
      <c r="N56" s="32">
        <v>8.4</v>
      </c>
      <c r="O56" s="32"/>
      <c r="P56" s="32">
        <v>8.3000000000000007</v>
      </c>
      <c r="Q56" s="32"/>
      <c r="R56" s="32">
        <v>5.9</v>
      </c>
      <c r="S56" s="32">
        <v>8</v>
      </c>
      <c r="T56" s="32"/>
      <c r="U56" s="32">
        <v>6.3</v>
      </c>
      <c r="V56" s="32"/>
      <c r="W56" s="32">
        <v>8.1999999999999993</v>
      </c>
      <c r="X56" s="32">
        <v>7</v>
      </c>
      <c r="Y56" s="32">
        <v>7.9</v>
      </c>
      <c r="Z56" s="32"/>
      <c r="AA56" s="32">
        <v>7.9</v>
      </c>
      <c r="AB56" s="32"/>
      <c r="AC56" s="32"/>
      <c r="AD56" s="32"/>
      <c r="AE56" s="32"/>
      <c r="AF56" s="17"/>
      <c r="AG56" s="32"/>
      <c r="AH56" s="32"/>
      <c r="AI56" s="32">
        <v>6.3</v>
      </c>
      <c r="AJ56" s="32">
        <v>8.5</v>
      </c>
      <c r="AK56" s="32">
        <v>6.4</v>
      </c>
      <c r="AL56" s="32">
        <v>6</v>
      </c>
      <c r="AM56" s="32">
        <v>6.3</v>
      </c>
      <c r="AN56" s="48">
        <f t="shared" si="0"/>
        <v>144.4</v>
      </c>
      <c r="AO56" s="10" t="s">
        <v>51</v>
      </c>
    </row>
    <row r="57" spans="1:41" ht="15.75" x14ac:dyDescent="0.25">
      <c r="A57" s="17">
        <v>53</v>
      </c>
      <c r="B57" s="29" t="s">
        <v>52</v>
      </c>
      <c r="C57" s="32">
        <v>1</v>
      </c>
      <c r="D57" s="32"/>
      <c r="E57" s="32">
        <v>2</v>
      </c>
      <c r="F57" s="34"/>
      <c r="G57" s="34">
        <v>2</v>
      </c>
      <c r="H57" s="34"/>
      <c r="I57" s="34">
        <v>2</v>
      </c>
      <c r="J57" s="34"/>
      <c r="K57" s="32"/>
      <c r="L57" s="32"/>
      <c r="M57" s="32">
        <v>1</v>
      </c>
      <c r="N57" s="32">
        <v>1</v>
      </c>
      <c r="O57" s="32"/>
      <c r="P57" s="32">
        <v>2</v>
      </c>
      <c r="Q57" s="32"/>
      <c r="R57" s="32">
        <v>1</v>
      </c>
      <c r="S57" s="32">
        <v>2</v>
      </c>
      <c r="T57" s="32"/>
      <c r="U57" s="32">
        <v>2</v>
      </c>
      <c r="V57" s="32"/>
      <c r="W57" s="32">
        <v>1</v>
      </c>
      <c r="X57" s="32">
        <v>1</v>
      </c>
      <c r="Y57" s="32">
        <v>2</v>
      </c>
      <c r="Z57" s="32"/>
      <c r="AA57" s="32">
        <v>1</v>
      </c>
      <c r="AB57" s="32"/>
      <c r="AC57" s="32"/>
      <c r="AD57" s="32"/>
      <c r="AE57" s="32"/>
      <c r="AF57" s="17"/>
      <c r="AG57" s="32"/>
      <c r="AH57" s="32"/>
      <c r="AI57" s="32">
        <v>1</v>
      </c>
      <c r="AJ57" s="32">
        <v>1</v>
      </c>
      <c r="AK57" s="32">
        <v>1</v>
      </c>
      <c r="AL57" s="32">
        <v>1</v>
      </c>
      <c r="AM57" s="32">
        <v>1</v>
      </c>
      <c r="AN57" s="48">
        <f t="shared" si="0"/>
        <v>26</v>
      </c>
      <c r="AO57" s="14" t="s">
        <v>118</v>
      </c>
    </row>
    <row r="58" spans="1:41" ht="15.75" x14ac:dyDescent="0.25">
      <c r="A58" s="17">
        <v>54</v>
      </c>
      <c r="B58" s="17" t="s">
        <v>47</v>
      </c>
      <c r="C58" s="32"/>
      <c r="D58" s="32"/>
      <c r="E58" s="32">
        <v>2.6</v>
      </c>
      <c r="F58" s="34"/>
      <c r="G58" s="34"/>
      <c r="H58" s="34"/>
      <c r="I58" s="34">
        <v>2.8</v>
      </c>
      <c r="J58" s="34"/>
      <c r="K58" s="32"/>
      <c r="L58" s="32"/>
      <c r="M58" s="32"/>
      <c r="N58" s="32"/>
      <c r="O58" s="32"/>
      <c r="P58" s="32"/>
      <c r="Q58" s="32"/>
      <c r="R58" s="32">
        <v>2.5</v>
      </c>
      <c r="S58" s="32"/>
      <c r="T58" s="32"/>
      <c r="U58" s="32"/>
      <c r="V58" s="32"/>
      <c r="W58" s="32">
        <v>2.5</v>
      </c>
      <c r="X58" s="32"/>
      <c r="Y58" s="32"/>
      <c r="Z58" s="32"/>
      <c r="AA58" s="32"/>
      <c r="AB58" s="32"/>
      <c r="AC58" s="32"/>
      <c r="AD58" s="32"/>
      <c r="AE58" s="32"/>
      <c r="AF58" s="17"/>
      <c r="AG58" s="32"/>
      <c r="AH58" s="32"/>
      <c r="AI58" s="32"/>
      <c r="AJ58" s="32"/>
      <c r="AK58" s="32">
        <v>2.7</v>
      </c>
      <c r="AL58" s="32"/>
      <c r="AM58" s="32"/>
      <c r="AN58" s="48">
        <f t="shared" si="0"/>
        <v>13.100000000000001</v>
      </c>
      <c r="AO58" s="10" t="s">
        <v>47</v>
      </c>
    </row>
    <row r="59" spans="1:41" ht="15.75" x14ac:dyDescent="0.25">
      <c r="A59" s="17">
        <v>55</v>
      </c>
      <c r="B59" s="29" t="s">
        <v>53</v>
      </c>
      <c r="C59" s="32"/>
      <c r="D59" s="32"/>
      <c r="E59" s="32"/>
      <c r="F59" s="34"/>
      <c r="G59" s="34">
        <v>4.2</v>
      </c>
      <c r="H59" s="34"/>
      <c r="I59" s="34"/>
      <c r="J59" s="34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17"/>
      <c r="AG59" s="32"/>
      <c r="AH59" s="32"/>
      <c r="AI59" s="32"/>
      <c r="AJ59" s="32"/>
      <c r="AK59" s="32"/>
      <c r="AL59" s="32"/>
      <c r="AM59" s="32"/>
      <c r="AN59" s="48">
        <f t="shared" si="0"/>
        <v>4.2</v>
      </c>
      <c r="AO59" s="14" t="s">
        <v>53</v>
      </c>
    </row>
    <row r="60" spans="1:41" ht="15.75" x14ac:dyDescent="0.25">
      <c r="A60" s="17">
        <v>56</v>
      </c>
      <c r="B60" s="17" t="s">
        <v>109</v>
      </c>
      <c r="C60" s="32">
        <v>16.899999999999999</v>
      </c>
      <c r="D60" s="32">
        <v>0.9</v>
      </c>
      <c r="E60" s="32">
        <v>6</v>
      </c>
      <c r="F60" s="34"/>
      <c r="G60" s="34">
        <v>18.3</v>
      </c>
      <c r="H60" s="34"/>
      <c r="I60" s="34">
        <v>19.7</v>
      </c>
      <c r="J60" s="34"/>
      <c r="K60" s="32">
        <v>18.100000000000001</v>
      </c>
      <c r="L60" s="32"/>
      <c r="M60" s="32">
        <v>2.1</v>
      </c>
      <c r="N60" s="32">
        <v>6.4</v>
      </c>
      <c r="O60" s="32"/>
      <c r="P60" s="32">
        <v>3.1</v>
      </c>
      <c r="Q60" s="32"/>
      <c r="R60" s="32">
        <v>3</v>
      </c>
      <c r="S60" s="32">
        <v>3</v>
      </c>
      <c r="T60" s="32"/>
      <c r="U60" s="32">
        <v>3</v>
      </c>
      <c r="V60" s="32"/>
      <c r="W60" s="32">
        <v>16</v>
      </c>
      <c r="X60" s="32">
        <v>19.5</v>
      </c>
      <c r="Y60" s="32">
        <v>7.6</v>
      </c>
      <c r="Z60" s="32"/>
      <c r="AA60" s="32">
        <v>15.2</v>
      </c>
      <c r="AB60" s="32"/>
      <c r="AC60" s="32"/>
      <c r="AD60" s="32"/>
      <c r="AE60" s="32"/>
      <c r="AF60" s="17"/>
      <c r="AG60" s="32"/>
      <c r="AH60" s="32"/>
      <c r="AI60" s="32">
        <v>4.2</v>
      </c>
      <c r="AJ60" s="32">
        <v>16.5</v>
      </c>
      <c r="AK60" s="32">
        <v>4.0999999999999996</v>
      </c>
      <c r="AL60" s="32">
        <v>4</v>
      </c>
      <c r="AM60" s="32">
        <v>19.2</v>
      </c>
      <c r="AN60" s="48">
        <f t="shared" si="0"/>
        <v>206.79999999999998</v>
      </c>
      <c r="AO60" s="10" t="s">
        <v>116</v>
      </c>
    </row>
    <row r="61" spans="1:41" ht="15.75" x14ac:dyDescent="0.25">
      <c r="A61" s="17">
        <v>57</v>
      </c>
      <c r="B61" s="29" t="s">
        <v>115</v>
      </c>
      <c r="C61" s="32"/>
      <c r="D61" s="32"/>
      <c r="E61" s="32"/>
      <c r="F61" s="34"/>
      <c r="G61" s="34"/>
      <c r="H61" s="34"/>
      <c r="I61" s="34"/>
      <c r="J61" s="34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17"/>
      <c r="AG61" s="32"/>
      <c r="AH61" s="32"/>
      <c r="AI61" s="32"/>
      <c r="AJ61" s="32"/>
      <c r="AK61" s="32"/>
      <c r="AL61" s="32"/>
      <c r="AM61" s="32"/>
      <c r="AN61" s="48">
        <f t="shared" si="0"/>
        <v>0</v>
      </c>
      <c r="AO61" s="14" t="s">
        <v>117</v>
      </c>
    </row>
    <row r="62" spans="1:41" ht="15.75" x14ac:dyDescent="0.25">
      <c r="A62" s="17">
        <v>58</v>
      </c>
      <c r="B62" s="17" t="s">
        <v>59</v>
      </c>
      <c r="C62" s="32">
        <v>0.9</v>
      </c>
      <c r="D62" s="32"/>
      <c r="E62" s="32"/>
      <c r="F62" s="34"/>
      <c r="G62" s="34"/>
      <c r="H62" s="34"/>
      <c r="I62" s="34"/>
      <c r="J62" s="34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17"/>
      <c r="AG62" s="32"/>
      <c r="AH62" s="32"/>
      <c r="AI62" s="32"/>
      <c r="AJ62" s="32"/>
      <c r="AK62" s="32"/>
      <c r="AL62" s="32"/>
      <c r="AM62" s="32"/>
      <c r="AN62" s="48">
        <f>SUM(C62:AM62)</f>
        <v>0.9</v>
      </c>
      <c r="AO62" s="10" t="s">
        <v>59</v>
      </c>
    </row>
    <row r="63" spans="1:41" ht="15.75" x14ac:dyDescent="0.25">
      <c r="A63" s="17">
        <v>59</v>
      </c>
      <c r="B63" s="17" t="s">
        <v>43</v>
      </c>
      <c r="C63" s="32"/>
      <c r="D63" s="32"/>
      <c r="E63" s="32"/>
      <c r="F63" s="34"/>
      <c r="G63" s="34"/>
      <c r="H63" s="34"/>
      <c r="I63" s="34"/>
      <c r="J63" s="34"/>
      <c r="K63" s="32">
        <v>3.4</v>
      </c>
      <c r="L63" s="32">
        <v>-0.1</v>
      </c>
      <c r="M63" s="32">
        <v>3.4</v>
      </c>
      <c r="N63" s="32">
        <v>3.4</v>
      </c>
      <c r="O63" s="32">
        <v>-0.1</v>
      </c>
      <c r="P63" s="32"/>
      <c r="Q63" s="32"/>
      <c r="R63" s="32">
        <v>3.1</v>
      </c>
      <c r="S63" s="32">
        <v>3</v>
      </c>
      <c r="T63" s="32"/>
      <c r="U63" s="32"/>
      <c r="V63" s="32"/>
      <c r="W63" s="32"/>
      <c r="X63" s="32">
        <v>3.2</v>
      </c>
      <c r="Y63" s="32"/>
      <c r="Z63" s="32"/>
      <c r="AA63" s="32"/>
      <c r="AB63" s="32"/>
      <c r="AC63" s="32"/>
      <c r="AD63" s="32"/>
      <c r="AE63" s="32"/>
      <c r="AF63" s="17"/>
      <c r="AG63" s="32"/>
      <c r="AH63" s="32"/>
      <c r="AI63" s="32"/>
      <c r="AJ63" s="32"/>
      <c r="AK63" s="32"/>
      <c r="AL63" s="32"/>
      <c r="AM63" s="32"/>
      <c r="AN63" s="48">
        <f t="shared" si="0"/>
        <v>19.299999999999997</v>
      </c>
      <c r="AO63" s="10" t="s">
        <v>43</v>
      </c>
    </row>
    <row r="64" spans="1:41" ht="15.75" x14ac:dyDescent="0.25">
      <c r="A64" s="17">
        <v>60</v>
      </c>
      <c r="B64" s="17" t="s">
        <v>107</v>
      </c>
      <c r="C64" s="32"/>
      <c r="D64" s="32"/>
      <c r="E64" s="32"/>
      <c r="F64" s="34"/>
      <c r="G64" s="34"/>
      <c r="H64" s="34"/>
      <c r="I64" s="34"/>
      <c r="J64" s="34"/>
      <c r="K64" s="32"/>
      <c r="L64" s="32"/>
      <c r="M64" s="32"/>
      <c r="N64" s="32">
        <v>10.8</v>
      </c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>
        <v>15</v>
      </c>
      <c r="Z64" s="32"/>
      <c r="AA64" s="32"/>
      <c r="AB64" s="32"/>
      <c r="AC64" s="32"/>
      <c r="AD64" s="32"/>
      <c r="AE64" s="32"/>
      <c r="AF64" s="17"/>
      <c r="AG64" s="32"/>
      <c r="AH64" s="32"/>
      <c r="AI64" s="32"/>
      <c r="AJ64" s="32"/>
      <c r="AK64" s="32"/>
      <c r="AL64" s="32"/>
      <c r="AM64" s="32"/>
      <c r="AN64" s="48">
        <f t="shared" si="0"/>
        <v>25.8</v>
      </c>
      <c r="AO64" s="10" t="s">
        <v>107</v>
      </c>
    </row>
    <row r="65" spans="1:41" ht="15.75" x14ac:dyDescent="0.25">
      <c r="A65" s="17">
        <v>61</v>
      </c>
      <c r="B65" s="17" t="s">
        <v>61</v>
      </c>
      <c r="C65" s="32"/>
      <c r="D65" s="32"/>
      <c r="E65" s="32">
        <v>3</v>
      </c>
      <c r="F65" s="34"/>
      <c r="G65" s="34">
        <v>1.5</v>
      </c>
      <c r="H65" s="34"/>
      <c r="I65" s="34"/>
      <c r="J65" s="34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>
        <v>2.4</v>
      </c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17"/>
      <c r="AG65" s="32"/>
      <c r="AH65" s="32"/>
      <c r="AI65" s="32"/>
      <c r="AJ65" s="32"/>
      <c r="AK65" s="32"/>
      <c r="AL65" s="32"/>
      <c r="AM65" s="32"/>
      <c r="AN65" s="48">
        <f t="shared" si="0"/>
        <v>6.9</v>
      </c>
      <c r="AO65" s="10" t="s">
        <v>61</v>
      </c>
    </row>
    <row r="66" spans="1:41" x14ac:dyDescent="0.25">
      <c r="A66" s="17"/>
      <c r="B66" s="17" t="s">
        <v>54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46">
        <f t="shared" ref="AN66" si="1">SUM(C66:AG66)</f>
        <v>0</v>
      </c>
      <c r="AO66" s="17"/>
    </row>
  </sheetData>
  <mergeCells count="2">
    <mergeCell ref="O1:Q1"/>
    <mergeCell ref="C2:D2"/>
  </mergeCells>
  <pageMargins left="0.7" right="0.7" top="0.75" bottom="0.75" header="0.3" footer="0.3"/>
  <pageSetup paperSize="9" scale="64" fitToWidth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6"/>
  <sheetViews>
    <sheetView showGridLines="0" topLeftCell="A29" workbookViewId="0">
      <selection activeCell="S1" sqref="S1:AO66"/>
    </sheetView>
  </sheetViews>
  <sheetFormatPr defaultRowHeight="15" x14ac:dyDescent="0.25"/>
  <cols>
    <col min="1" max="1" width="3.28515625" customWidth="1"/>
    <col min="2" max="2" width="13.28515625" customWidth="1"/>
    <col min="3" max="3" width="7.85546875" customWidth="1"/>
    <col min="4" max="4" width="7.140625" customWidth="1"/>
    <col min="5" max="5" width="7" customWidth="1"/>
    <col min="6" max="6" width="7.85546875" customWidth="1"/>
    <col min="7" max="7" width="5.85546875" customWidth="1"/>
    <col min="8" max="8" width="8.7109375" customWidth="1"/>
    <col min="9" max="9" width="7.140625" customWidth="1"/>
    <col min="10" max="10" width="7.7109375" customWidth="1"/>
    <col min="11" max="11" width="7.28515625" customWidth="1"/>
    <col min="12" max="12" width="6.7109375" customWidth="1"/>
    <col min="13" max="13" width="7.140625" customWidth="1"/>
    <col min="14" max="14" width="8" customWidth="1"/>
    <col min="15" max="15" width="7.85546875" customWidth="1"/>
    <col min="16" max="16" width="8.85546875" customWidth="1"/>
    <col min="17" max="17" width="7.85546875" customWidth="1"/>
    <col min="18" max="18" width="6.7109375" customWidth="1"/>
    <col min="19" max="19" width="8.85546875" customWidth="1"/>
    <col min="20" max="20" width="6.85546875" customWidth="1"/>
    <col min="21" max="21" width="8" customWidth="1"/>
    <col min="22" max="22" width="7.28515625" customWidth="1"/>
    <col min="23" max="23" width="6.85546875" customWidth="1"/>
    <col min="24" max="24" width="8.85546875" customWidth="1"/>
    <col min="25" max="25" width="7.28515625" customWidth="1"/>
    <col min="26" max="26" width="7.7109375" customWidth="1"/>
    <col min="27" max="27" width="7.140625" customWidth="1"/>
    <col min="28" max="29" width="6.7109375" hidden="1" customWidth="1"/>
    <col min="30" max="30" width="6.85546875" hidden="1" customWidth="1"/>
    <col min="31" max="31" width="7.5703125" hidden="1" customWidth="1"/>
    <col min="32" max="32" width="7.140625" hidden="1" customWidth="1"/>
    <col min="33" max="33" width="6.28515625" hidden="1" customWidth="1"/>
    <col min="34" max="36" width="6.28515625" customWidth="1"/>
    <col min="37" max="37" width="6.7109375" customWidth="1"/>
    <col min="38" max="39" width="6.28515625" hidden="1" customWidth="1"/>
    <col min="40" max="40" width="12.28515625" customWidth="1"/>
    <col min="41" max="41" width="13.28515625" customWidth="1"/>
  </cols>
  <sheetData>
    <row r="1" spans="1:41" ht="43.5" customHeight="1" x14ac:dyDescent="0.25">
      <c r="A1" s="17" t="s">
        <v>77</v>
      </c>
      <c r="B1" s="17"/>
      <c r="C1" s="17"/>
      <c r="D1" s="17"/>
      <c r="E1" s="17"/>
      <c r="F1" s="17" t="s">
        <v>64</v>
      </c>
      <c r="G1" s="17"/>
      <c r="H1" s="17"/>
      <c r="I1" s="17"/>
      <c r="J1" s="17"/>
      <c r="K1" s="17"/>
      <c r="L1" s="17"/>
      <c r="M1" s="17"/>
      <c r="N1" s="17"/>
      <c r="O1" s="59" t="s">
        <v>112</v>
      </c>
      <c r="P1" s="60"/>
      <c r="Q1" s="61"/>
      <c r="R1" s="17"/>
      <c r="S1" s="17"/>
      <c r="T1" s="17"/>
      <c r="U1" s="17" t="s">
        <v>72</v>
      </c>
      <c r="V1" s="17"/>
      <c r="W1" s="17"/>
      <c r="X1" s="17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ht="75" x14ac:dyDescent="0.25">
      <c r="A2" s="29" t="s">
        <v>17</v>
      </c>
      <c r="B2" s="29"/>
      <c r="C2" s="62" t="s">
        <v>111</v>
      </c>
      <c r="D2" s="63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</row>
    <row r="3" spans="1:41" ht="15.75" x14ac:dyDescent="0.25">
      <c r="A3" s="30"/>
      <c r="B3" s="30"/>
      <c r="C3" s="30"/>
      <c r="D3" s="30"/>
      <c r="E3" s="30"/>
      <c r="F3" s="30"/>
      <c r="G3" s="30" t="s">
        <v>122</v>
      </c>
      <c r="H3" s="30"/>
      <c r="I3" s="30"/>
      <c r="J3" s="30" t="s">
        <v>123</v>
      </c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5"/>
    </row>
    <row r="4" spans="1:41" ht="60" x14ac:dyDescent="0.25">
      <c r="A4" s="29" t="s">
        <v>18</v>
      </c>
      <c r="B4" s="29" t="s">
        <v>20</v>
      </c>
      <c r="C4" s="53">
        <v>1</v>
      </c>
      <c r="D4" s="43">
        <v>2</v>
      </c>
      <c r="E4" s="43">
        <v>3</v>
      </c>
      <c r="F4" s="43">
        <v>6</v>
      </c>
      <c r="G4" s="43">
        <v>7</v>
      </c>
      <c r="H4" s="43">
        <v>8</v>
      </c>
      <c r="I4" s="43">
        <v>9</v>
      </c>
      <c r="J4" s="43">
        <v>10</v>
      </c>
      <c r="K4" s="43">
        <v>13</v>
      </c>
      <c r="L4" s="43">
        <v>14</v>
      </c>
      <c r="M4" s="43">
        <v>14</v>
      </c>
      <c r="N4" s="43">
        <v>15</v>
      </c>
      <c r="O4" s="43">
        <v>16</v>
      </c>
      <c r="P4" s="43">
        <v>17</v>
      </c>
      <c r="Q4" s="43">
        <v>20</v>
      </c>
      <c r="R4" s="43">
        <v>21</v>
      </c>
      <c r="S4" s="43">
        <v>21</v>
      </c>
      <c r="T4" s="43">
        <v>22</v>
      </c>
      <c r="U4" s="43">
        <v>23</v>
      </c>
      <c r="V4" s="43">
        <v>24</v>
      </c>
      <c r="W4" s="43">
        <v>27</v>
      </c>
      <c r="X4" s="43">
        <v>27</v>
      </c>
      <c r="Y4" s="43">
        <v>28</v>
      </c>
      <c r="Z4" s="43">
        <v>29</v>
      </c>
      <c r="AA4" s="43"/>
      <c r="AB4" s="43"/>
      <c r="AC4" s="43"/>
      <c r="AD4" s="43"/>
      <c r="AE4" s="43"/>
      <c r="AF4" s="43"/>
      <c r="AG4" s="43"/>
      <c r="AH4" s="43">
        <v>30</v>
      </c>
      <c r="AI4" s="43">
        <v>30</v>
      </c>
      <c r="AJ4" s="43">
        <v>31</v>
      </c>
      <c r="AK4" s="43">
        <v>31</v>
      </c>
      <c r="AL4" s="43"/>
      <c r="AM4" s="17"/>
      <c r="AN4" s="17" t="s">
        <v>19</v>
      </c>
      <c r="AO4" s="14" t="s">
        <v>20</v>
      </c>
    </row>
    <row r="5" spans="1:41" ht="15.75" x14ac:dyDescent="0.25">
      <c r="A5" s="17">
        <v>1</v>
      </c>
      <c r="B5" s="17" t="s">
        <v>21</v>
      </c>
      <c r="C5" s="32">
        <v>28.5</v>
      </c>
      <c r="D5" s="33">
        <v>27.3</v>
      </c>
      <c r="E5" s="33">
        <v>28</v>
      </c>
      <c r="F5" s="34">
        <v>26.7</v>
      </c>
      <c r="G5" s="34">
        <v>27.4</v>
      </c>
      <c r="H5" s="34">
        <v>27.2</v>
      </c>
      <c r="I5" s="34">
        <v>26.8</v>
      </c>
      <c r="J5" s="49">
        <v>26.3</v>
      </c>
      <c r="K5" s="32">
        <v>26.3</v>
      </c>
      <c r="L5" s="33">
        <v>27.4</v>
      </c>
      <c r="M5" s="33">
        <v>-0.8</v>
      </c>
      <c r="N5" s="32">
        <v>26.9</v>
      </c>
      <c r="O5" s="33">
        <v>26.8</v>
      </c>
      <c r="P5" s="33">
        <v>26.3</v>
      </c>
      <c r="Q5" s="32">
        <v>28.1</v>
      </c>
      <c r="R5" s="32">
        <v>28.5</v>
      </c>
      <c r="S5" s="32">
        <v>1.1000000000000001</v>
      </c>
      <c r="T5" s="32">
        <v>1.65</v>
      </c>
      <c r="U5" s="32">
        <v>29.6</v>
      </c>
      <c r="V5" s="32">
        <v>29.1</v>
      </c>
      <c r="W5" s="32">
        <v>29.1</v>
      </c>
      <c r="X5" s="32">
        <v>-9.6999999999999993</v>
      </c>
      <c r="Y5" s="32">
        <v>29.1</v>
      </c>
      <c r="Z5" s="32">
        <v>29.6</v>
      </c>
      <c r="AA5" s="32"/>
      <c r="AB5" s="32"/>
      <c r="AC5" s="32"/>
      <c r="AD5" s="32"/>
      <c r="AE5" s="32"/>
      <c r="AF5" s="32"/>
      <c r="AG5" s="32"/>
      <c r="AH5" s="32">
        <v>27.4</v>
      </c>
      <c r="AI5" s="32">
        <v>0.55000000000000004</v>
      </c>
      <c r="AJ5" s="32">
        <v>28.1</v>
      </c>
      <c r="AK5" s="32">
        <v>-0.8</v>
      </c>
      <c r="AL5" s="32"/>
      <c r="AM5" s="32"/>
      <c r="AN5" s="48">
        <f>AG5+AE5+AD5+AC5+AB5+AA5+Z5+Y5+X5+W5+V5+T5+S5+R5+P5+N5+L5+J5+I5+G5+F5+D5+E5+H5+K5+M5+C5+O5+Q5+U5+AF5+AH5+AI5+AJ5+AK5+AL5+AM5</f>
        <v>602.5</v>
      </c>
      <c r="AO5" s="10" t="s">
        <v>21</v>
      </c>
    </row>
    <row r="6" spans="1:41" ht="15.75" x14ac:dyDescent="0.25">
      <c r="A6" s="17">
        <v>2</v>
      </c>
      <c r="B6" s="17" t="s">
        <v>22</v>
      </c>
      <c r="C6" s="35">
        <v>5.0599999999999996</v>
      </c>
      <c r="D6" s="35">
        <v>5.0599999999999996</v>
      </c>
      <c r="E6" s="35">
        <v>4.9450000000000003</v>
      </c>
      <c r="F6" s="52">
        <v>4.74</v>
      </c>
      <c r="G6" s="36">
        <v>4.83</v>
      </c>
      <c r="H6" s="50">
        <v>4.8099999999999996</v>
      </c>
      <c r="I6" s="36">
        <v>4.7149999999999999</v>
      </c>
      <c r="J6" s="50">
        <v>4.5999999999999996</v>
      </c>
      <c r="K6" s="35">
        <v>4.5999999999999996</v>
      </c>
      <c r="L6" s="33">
        <v>4.83</v>
      </c>
      <c r="M6" s="35">
        <v>-0.14000000000000001</v>
      </c>
      <c r="N6" s="32">
        <v>4.7149999999999999</v>
      </c>
      <c r="O6" s="35">
        <v>4.7149999999999999</v>
      </c>
      <c r="P6" s="35">
        <v>4.5999999999999996</v>
      </c>
      <c r="Q6" s="32">
        <v>4.9550000000000001</v>
      </c>
      <c r="R6" s="35">
        <v>5.0599999999999996</v>
      </c>
      <c r="S6" s="37">
        <v>0.2</v>
      </c>
      <c r="T6" s="32">
        <v>5.29</v>
      </c>
      <c r="U6" s="35">
        <v>5.29</v>
      </c>
      <c r="V6" s="32">
        <v>5.1749999999999998</v>
      </c>
      <c r="W6" s="32">
        <v>5.1749999999999998</v>
      </c>
      <c r="X6" s="32">
        <v>-1.95</v>
      </c>
      <c r="Y6" s="35">
        <v>5.1749999999999998</v>
      </c>
      <c r="Z6" s="32">
        <v>5.29</v>
      </c>
      <c r="AA6" s="32">
        <v>0</v>
      </c>
      <c r="AB6" s="32"/>
      <c r="AC6" s="32"/>
      <c r="AD6" s="32"/>
      <c r="AE6" s="32"/>
      <c r="AF6" s="17"/>
      <c r="AG6" s="35"/>
      <c r="AH6" s="35">
        <v>5.1749999999999998</v>
      </c>
      <c r="AI6" s="35">
        <v>0.1</v>
      </c>
      <c r="AJ6" s="35">
        <v>5.1749999999999998</v>
      </c>
      <c r="AK6" s="35">
        <v>-0.13</v>
      </c>
      <c r="AL6" s="35"/>
      <c r="AM6" s="35"/>
      <c r="AN6" s="48">
        <f>SUM(C6:AK6)</f>
        <v>112.06000000000002</v>
      </c>
      <c r="AO6" s="10" t="s">
        <v>22</v>
      </c>
    </row>
    <row r="7" spans="1:41" ht="15.75" x14ac:dyDescent="0.25">
      <c r="A7" s="17">
        <v>3</v>
      </c>
      <c r="B7" s="17" t="s">
        <v>23</v>
      </c>
      <c r="C7" s="32">
        <v>2.1</v>
      </c>
      <c r="D7" s="33">
        <v>2</v>
      </c>
      <c r="E7" s="33">
        <v>2</v>
      </c>
      <c r="F7" s="34">
        <v>2</v>
      </c>
      <c r="G7" s="34">
        <v>1.8</v>
      </c>
      <c r="H7" s="34">
        <v>1.9</v>
      </c>
      <c r="I7" s="34">
        <v>1.8</v>
      </c>
      <c r="J7" s="49">
        <v>1.8</v>
      </c>
      <c r="K7" s="32">
        <v>1.8</v>
      </c>
      <c r="L7" s="33">
        <v>2</v>
      </c>
      <c r="M7" s="33"/>
      <c r="N7" s="32">
        <v>1.8</v>
      </c>
      <c r="O7" s="33">
        <v>1.8</v>
      </c>
      <c r="P7" s="33">
        <v>1.8</v>
      </c>
      <c r="Q7" s="32">
        <v>1.8</v>
      </c>
      <c r="R7" s="32">
        <v>2</v>
      </c>
      <c r="S7" s="32">
        <v>0</v>
      </c>
      <c r="T7" s="32">
        <v>2.1</v>
      </c>
      <c r="U7" s="32">
        <v>2.2999999999999998</v>
      </c>
      <c r="V7" s="32">
        <v>2</v>
      </c>
      <c r="W7" s="32">
        <v>2</v>
      </c>
      <c r="X7" s="32">
        <v>-0.8</v>
      </c>
      <c r="Y7" s="32">
        <v>2</v>
      </c>
      <c r="Z7" s="32">
        <v>2.1</v>
      </c>
      <c r="AA7" s="32"/>
      <c r="AB7" s="32"/>
      <c r="AC7" s="35"/>
      <c r="AD7" s="32"/>
      <c r="AE7" s="32"/>
      <c r="AF7" s="17"/>
      <c r="AG7" s="32"/>
      <c r="AH7" s="32">
        <v>2</v>
      </c>
      <c r="AI7" s="32"/>
      <c r="AJ7" s="32">
        <v>2.1</v>
      </c>
      <c r="AK7" s="32"/>
      <c r="AL7" s="32"/>
      <c r="AM7" s="32"/>
      <c r="AN7" s="48">
        <f>AG7+AE7+AD7+AC7+AB7+AA7+Z7+Y7+X7+W7+V7+T7+S7+R7+P7+N7+L7+J7+I7+G7+F7+D7+E7+H7+K7+M7+C7+O7+Q7+U7+AF7+AH7+AI7+AJ7+AK7+AL7+AM7</f>
        <v>44.199999999999996</v>
      </c>
      <c r="AO7" s="10" t="s">
        <v>23</v>
      </c>
    </row>
    <row r="8" spans="1:41" ht="15.75" x14ac:dyDescent="0.25">
      <c r="A8" s="17">
        <v>4</v>
      </c>
      <c r="B8" s="17" t="s">
        <v>0</v>
      </c>
      <c r="C8" s="32">
        <v>66</v>
      </c>
      <c r="D8" s="32">
        <v>95</v>
      </c>
      <c r="E8" s="32">
        <v>43</v>
      </c>
      <c r="F8" s="38">
        <v>88</v>
      </c>
      <c r="G8" s="34">
        <v>102</v>
      </c>
      <c r="H8" s="34">
        <v>53</v>
      </c>
      <c r="I8" s="34">
        <v>51</v>
      </c>
      <c r="J8" s="49">
        <v>116</v>
      </c>
      <c r="K8" s="32">
        <v>86</v>
      </c>
      <c r="L8" s="39">
        <v>90</v>
      </c>
      <c r="M8" s="33"/>
      <c r="N8" s="32">
        <v>70</v>
      </c>
      <c r="O8" s="39">
        <v>99</v>
      </c>
      <c r="P8" s="39">
        <v>104</v>
      </c>
      <c r="Q8" s="32">
        <v>51</v>
      </c>
      <c r="R8" s="32">
        <v>98</v>
      </c>
      <c r="S8" s="32">
        <v>2</v>
      </c>
      <c r="T8" s="32">
        <v>70</v>
      </c>
      <c r="U8" s="32">
        <v>95</v>
      </c>
      <c r="V8" s="32">
        <v>90</v>
      </c>
      <c r="W8" s="32">
        <v>70</v>
      </c>
      <c r="X8" s="32">
        <v>-20</v>
      </c>
      <c r="Y8" s="32">
        <v>96</v>
      </c>
      <c r="Z8" s="32">
        <v>58</v>
      </c>
      <c r="AA8" s="32"/>
      <c r="AB8" s="32"/>
      <c r="AC8" s="32"/>
      <c r="AD8" s="32"/>
      <c r="AE8" s="32"/>
      <c r="AF8" s="17"/>
      <c r="AG8" s="32"/>
      <c r="AH8" s="32">
        <v>109</v>
      </c>
      <c r="AI8" s="32"/>
      <c r="AJ8" s="32">
        <v>96</v>
      </c>
      <c r="AK8" s="32"/>
      <c r="AL8" s="32"/>
      <c r="AM8" s="32"/>
      <c r="AN8" s="48">
        <f t="shared" ref="AN8:AN65" si="0">AG8+AE8+AD8+AC8+AB8+AA8+Z8+Y8+X8+W8+V8+T8+S8+R8+P8+N8+L8+J8+I8+G8+F8+D8+E8+H8+K8+M8+C8+O8+Q8+U8+AF8+AH8+AI8+AJ8+AK8+AL8+AM8</f>
        <v>1878</v>
      </c>
      <c r="AO8" s="10" t="s">
        <v>0</v>
      </c>
    </row>
    <row r="9" spans="1:41" ht="15.75" x14ac:dyDescent="0.25">
      <c r="A9" s="17">
        <v>5</v>
      </c>
      <c r="B9" s="17" t="s">
        <v>60</v>
      </c>
      <c r="C9" s="32"/>
      <c r="D9" s="32"/>
      <c r="E9" s="32"/>
      <c r="F9" s="34"/>
      <c r="G9" s="34"/>
      <c r="H9" s="34"/>
      <c r="I9" s="34"/>
      <c r="J9" s="34"/>
      <c r="K9" s="32"/>
      <c r="L9" s="33"/>
      <c r="M9" s="33"/>
      <c r="N9" s="32"/>
      <c r="O9" s="33"/>
      <c r="P9" s="33"/>
      <c r="Q9" s="32"/>
      <c r="R9" s="32"/>
      <c r="S9" s="40"/>
      <c r="T9" s="32"/>
      <c r="U9" s="32">
        <v>2.2999999999999998</v>
      </c>
      <c r="V9" s="32"/>
      <c r="W9" s="32"/>
      <c r="X9" s="32"/>
      <c r="Y9" s="32"/>
      <c r="Z9" s="32"/>
      <c r="AA9" s="32"/>
      <c r="AB9" s="32"/>
      <c r="AC9" s="32"/>
      <c r="AD9" s="32"/>
      <c r="AE9" s="32"/>
      <c r="AF9" s="17"/>
      <c r="AG9" s="32"/>
      <c r="AH9" s="32"/>
      <c r="AI9" s="32"/>
      <c r="AJ9" s="32"/>
      <c r="AK9" s="32"/>
      <c r="AL9" s="32"/>
      <c r="AM9" s="32"/>
      <c r="AN9" s="48">
        <f t="shared" si="0"/>
        <v>2.2999999999999998</v>
      </c>
      <c r="AO9" s="10" t="s">
        <v>125</v>
      </c>
    </row>
    <row r="10" spans="1:41" ht="15.75" x14ac:dyDescent="0.25">
      <c r="A10" s="17">
        <v>6</v>
      </c>
      <c r="B10" s="41" t="s">
        <v>16</v>
      </c>
      <c r="C10" s="32">
        <v>5.5</v>
      </c>
      <c r="D10" s="33">
        <v>3</v>
      </c>
      <c r="E10" s="33">
        <v>0</v>
      </c>
      <c r="F10" s="34">
        <v>3.3</v>
      </c>
      <c r="G10" s="34">
        <v>3</v>
      </c>
      <c r="H10" s="34">
        <v>3</v>
      </c>
      <c r="I10" s="49">
        <v>3</v>
      </c>
      <c r="J10" s="34"/>
      <c r="K10" s="32">
        <v>3</v>
      </c>
      <c r="L10" s="33">
        <v>3</v>
      </c>
      <c r="M10" s="33"/>
      <c r="N10" s="32">
        <v>4</v>
      </c>
      <c r="O10" s="33">
        <v>3</v>
      </c>
      <c r="P10" s="33">
        <v>3</v>
      </c>
      <c r="Q10" s="32">
        <v>3</v>
      </c>
      <c r="R10" s="32">
        <v>3</v>
      </c>
      <c r="S10" s="32"/>
      <c r="T10" s="32">
        <v>3.5</v>
      </c>
      <c r="U10" s="32">
        <v>3.5</v>
      </c>
      <c r="V10" s="32">
        <v>3.5</v>
      </c>
      <c r="W10" s="32">
        <v>3.5</v>
      </c>
      <c r="X10" s="32">
        <v>-1</v>
      </c>
      <c r="Y10" s="32">
        <v>3.5</v>
      </c>
      <c r="Z10" s="32">
        <v>4.5</v>
      </c>
      <c r="AA10" s="32"/>
      <c r="AB10" s="32"/>
      <c r="AC10" s="32"/>
      <c r="AD10" s="32"/>
      <c r="AE10" s="32"/>
      <c r="AF10" s="17"/>
      <c r="AG10" s="32"/>
      <c r="AH10" s="32">
        <v>2.2000000000000002</v>
      </c>
      <c r="AI10" s="32"/>
      <c r="AJ10" s="32">
        <v>3.5</v>
      </c>
      <c r="AK10" s="32"/>
      <c r="AL10" s="32"/>
      <c r="AM10" s="32"/>
      <c r="AN10" s="48">
        <f t="shared" si="0"/>
        <v>69.5</v>
      </c>
      <c r="AO10" s="28" t="s">
        <v>16</v>
      </c>
    </row>
    <row r="11" spans="1:41" ht="15.75" x14ac:dyDescent="0.25">
      <c r="A11" s="17">
        <v>7</v>
      </c>
      <c r="B11" s="17" t="s">
        <v>24</v>
      </c>
      <c r="C11" s="32">
        <v>1.5</v>
      </c>
      <c r="D11" s="33">
        <v>1.5</v>
      </c>
      <c r="E11" s="33">
        <v>1.5</v>
      </c>
      <c r="F11" s="34">
        <v>1.5</v>
      </c>
      <c r="G11" s="34">
        <v>1.5</v>
      </c>
      <c r="H11" s="34">
        <v>1.5</v>
      </c>
      <c r="I11" s="34">
        <v>1.5</v>
      </c>
      <c r="J11" s="49">
        <v>1.5</v>
      </c>
      <c r="K11" s="32">
        <v>1.5</v>
      </c>
      <c r="L11" s="32">
        <v>1.5</v>
      </c>
      <c r="M11" s="32"/>
      <c r="N11" s="32">
        <v>1.5</v>
      </c>
      <c r="O11" s="32">
        <v>1.5</v>
      </c>
      <c r="P11" s="32">
        <v>2</v>
      </c>
      <c r="Q11" s="32">
        <v>1.5</v>
      </c>
      <c r="R11" s="32">
        <v>2</v>
      </c>
      <c r="S11" s="32"/>
      <c r="T11" s="32">
        <v>2</v>
      </c>
      <c r="U11" s="32">
        <v>1.5</v>
      </c>
      <c r="V11" s="32">
        <v>2</v>
      </c>
      <c r="W11" s="32">
        <v>2</v>
      </c>
      <c r="X11" s="32"/>
      <c r="Y11" s="32">
        <v>1.5</v>
      </c>
      <c r="Z11" s="32">
        <v>1.5</v>
      </c>
      <c r="AA11" s="32"/>
      <c r="AB11" s="32"/>
      <c r="AC11" s="32"/>
      <c r="AD11" s="32"/>
      <c r="AE11" s="32"/>
      <c r="AF11" s="17"/>
      <c r="AG11" s="32"/>
      <c r="AH11" s="32">
        <v>1.5</v>
      </c>
      <c r="AI11" s="32"/>
      <c r="AJ11" s="32">
        <v>1.5</v>
      </c>
      <c r="AK11" s="32"/>
      <c r="AL11" s="32"/>
      <c r="AM11" s="32"/>
      <c r="AN11" s="48">
        <f t="shared" si="0"/>
        <v>37</v>
      </c>
      <c r="AO11" s="1" t="s">
        <v>24</v>
      </c>
    </row>
    <row r="12" spans="1:41" ht="15.75" x14ac:dyDescent="0.25">
      <c r="A12" s="17">
        <v>8</v>
      </c>
      <c r="B12" s="17" t="s">
        <v>25</v>
      </c>
      <c r="C12" s="32"/>
      <c r="D12" s="33"/>
      <c r="E12" s="33">
        <v>11.4</v>
      </c>
      <c r="F12" s="34">
        <v>4.0999999999999996</v>
      </c>
      <c r="G12" s="34">
        <v>2.7</v>
      </c>
      <c r="H12" s="34"/>
      <c r="I12" s="34">
        <v>7.2</v>
      </c>
      <c r="J12" s="49">
        <v>10.7</v>
      </c>
      <c r="K12" s="32">
        <v>1.6</v>
      </c>
      <c r="L12" s="32"/>
      <c r="M12" s="32"/>
      <c r="N12" s="32">
        <v>4.0999999999999996</v>
      </c>
      <c r="O12" s="32"/>
      <c r="P12" s="32">
        <v>10.7</v>
      </c>
      <c r="Q12" s="32"/>
      <c r="R12" s="32"/>
      <c r="S12" s="32"/>
      <c r="T12" s="32">
        <v>8.1</v>
      </c>
      <c r="U12" s="32"/>
      <c r="V12" s="32">
        <v>4.5</v>
      </c>
      <c r="W12" s="32">
        <v>1.9</v>
      </c>
      <c r="X12" s="32"/>
      <c r="Y12" s="32"/>
      <c r="Z12" s="32">
        <v>12</v>
      </c>
      <c r="AA12" s="32"/>
      <c r="AB12" s="32"/>
      <c r="AC12" s="32"/>
      <c r="AD12" s="32"/>
      <c r="AE12" s="32"/>
      <c r="AF12" s="17"/>
      <c r="AG12" s="32"/>
      <c r="AH12" s="32">
        <v>1.8</v>
      </c>
      <c r="AI12" s="32"/>
      <c r="AJ12" s="32">
        <v>3.4</v>
      </c>
      <c r="AK12" s="32"/>
      <c r="AL12" s="32"/>
      <c r="AM12" s="32"/>
      <c r="AN12" s="48">
        <f t="shared" si="0"/>
        <v>84.2</v>
      </c>
      <c r="AO12" s="1" t="s">
        <v>25</v>
      </c>
    </row>
    <row r="13" spans="1:41" ht="15.75" x14ac:dyDescent="0.25">
      <c r="A13" s="17">
        <v>9</v>
      </c>
      <c r="B13" s="17" t="s">
        <v>26</v>
      </c>
      <c r="C13" s="32">
        <v>2</v>
      </c>
      <c r="D13" s="33">
        <v>2</v>
      </c>
      <c r="E13" s="33">
        <v>2</v>
      </c>
      <c r="F13" s="34">
        <v>2</v>
      </c>
      <c r="G13" s="34">
        <v>2</v>
      </c>
      <c r="H13" s="34">
        <v>2</v>
      </c>
      <c r="I13" s="34">
        <v>2</v>
      </c>
      <c r="J13" s="49">
        <v>2</v>
      </c>
      <c r="K13" s="32">
        <v>2</v>
      </c>
      <c r="L13" s="32">
        <v>2</v>
      </c>
      <c r="M13" s="32"/>
      <c r="N13" s="32">
        <v>2</v>
      </c>
      <c r="O13" s="32">
        <v>2</v>
      </c>
      <c r="P13" s="32">
        <v>2</v>
      </c>
      <c r="Q13" s="32">
        <v>2</v>
      </c>
      <c r="R13" s="32">
        <v>2</v>
      </c>
      <c r="S13" s="32"/>
      <c r="T13" s="32">
        <v>2</v>
      </c>
      <c r="U13" s="32">
        <v>2</v>
      </c>
      <c r="V13" s="32">
        <v>2</v>
      </c>
      <c r="W13" s="32">
        <v>2</v>
      </c>
      <c r="X13" s="32"/>
      <c r="Y13" s="32">
        <v>2</v>
      </c>
      <c r="Z13" s="32">
        <v>2</v>
      </c>
      <c r="AA13" s="32"/>
      <c r="AB13" s="32"/>
      <c r="AC13" s="32"/>
      <c r="AD13" s="32"/>
      <c r="AE13" s="32"/>
      <c r="AF13" s="17"/>
      <c r="AG13" s="32"/>
      <c r="AH13" s="32">
        <v>2</v>
      </c>
      <c r="AI13" s="32"/>
      <c r="AJ13" s="32">
        <v>2</v>
      </c>
      <c r="AK13" s="32"/>
      <c r="AL13" s="32"/>
      <c r="AM13" s="32"/>
      <c r="AN13" s="48">
        <f t="shared" si="0"/>
        <v>46</v>
      </c>
      <c r="AO13" s="1" t="s">
        <v>26</v>
      </c>
    </row>
    <row r="14" spans="1:41" ht="15.75" x14ac:dyDescent="0.25">
      <c r="A14" s="17">
        <v>10</v>
      </c>
      <c r="B14" s="29" t="s">
        <v>71</v>
      </c>
      <c r="C14" s="32"/>
      <c r="D14" s="33"/>
      <c r="E14" s="33"/>
      <c r="F14" s="34"/>
      <c r="G14" s="34"/>
      <c r="H14" s="34"/>
      <c r="I14" s="34"/>
      <c r="J14" s="34"/>
      <c r="K14" s="32"/>
      <c r="L14" s="32"/>
      <c r="M14" s="32"/>
      <c r="N14" s="32"/>
      <c r="O14" s="32"/>
      <c r="P14" s="32">
        <v>2</v>
      </c>
      <c r="Q14" s="32"/>
      <c r="R14" s="32"/>
      <c r="S14" s="32"/>
      <c r="T14" s="32">
        <v>2.2999999999999998</v>
      </c>
      <c r="U14" s="32"/>
      <c r="V14" s="32"/>
      <c r="W14" s="32">
        <v>2.2999999999999998</v>
      </c>
      <c r="X14" s="32">
        <v>-0.8</v>
      </c>
      <c r="Y14" s="32"/>
      <c r="Z14" s="32">
        <v>2.2999999999999998</v>
      </c>
      <c r="AA14" s="32"/>
      <c r="AB14" s="32"/>
      <c r="AC14" s="32"/>
      <c r="AD14" s="32"/>
      <c r="AE14" s="32"/>
      <c r="AF14" s="17"/>
      <c r="AG14" s="32"/>
      <c r="AH14" s="32"/>
      <c r="AI14" s="32"/>
      <c r="AJ14" s="32"/>
      <c r="AK14" s="32"/>
      <c r="AL14" s="32"/>
      <c r="AM14" s="32"/>
      <c r="AN14" s="48">
        <f t="shared" si="0"/>
        <v>8.1</v>
      </c>
      <c r="AO14" s="28" t="s">
        <v>30</v>
      </c>
    </row>
    <row r="15" spans="1:41" ht="15.75" x14ac:dyDescent="0.25">
      <c r="A15" s="17">
        <v>11</v>
      </c>
      <c r="B15" s="29" t="s">
        <v>27</v>
      </c>
      <c r="C15" s="32">
        <v>2</v>
      </c>
      <c r="D15" s="33">
        <v>2</v>
      </c>
      <c r="E15" s="33">
        <v>2</v>
      </c>
      <c r="F15" s="34">
        <v>2</v>
      </c>
      <c r="G15" s="34">
        <v>2</v>
      </c>
      <c r="H15" s="34">
        <v>2</v>
      </c>
      <c r="I15" s="34">
        <v>2</v>
      </c>
      <c r="J15" s="49">
        <v>2</v>
      </c>
      <c r="K15" s="32">
        <v>2</v>
      </c>
      <c r="L15" s="32">
        <v>2</v>
      </c>
      <c r="M15" s="32"/>
      <c r="N15" s="32">
        <v>2</v>
      </c>
      <c r="O15" s="32">
        <v>2</v>
      </c>
      <c r="P15" s="32">
        <v>2</v>
      </c>
      <c r="Q15" s="32">
        <v>2</v>
      </c>
      <c r="R15" s="32">
        <v>2</v>
      </c>
      <c r="S15" s="32"/>
      <c r="T15" s="32">
        <v>2</v>
      </c>
      <c r="U15" s="32">
        <v>2</v>
      </c>
      <c r="V15" s="32">
        <v>2</v>
      </c>
      <c r="W15" s="32">
        <v>2</v>
      </c>
      <c r="X15" s="32"/>
      <c r="Y15" s="32">
        <v>2</v>
      </c>
      <c r="Z15" s="32">
        <v>2</v>
      </c>
      <c r="AA15" s="32"/>
      <c r="AB15" s="32"/>
      <c r="AC15" s="32"/>
      <c r="AD15" s="32"/>
      <c r="AE15" s="32"/>
      <c r="AF15" s="17"/>
      <c r="AG15" s="32"/>
      <c r="AH15" s="32">
        <v>2</v>
      </c>
      <c r="AI15" s="32"/>
      <c r="AJ15" s="32">
        <v>2</v>
      </c>
      <c r="AK15" s="32"/>
      <c r="AL15" s="32"/>
      <c r="AM15" s="32"/>
      <c r="AN15" s="48">
        <f t="shared" si="0"/>
        <v>46</v>
      </c>
      <c r="AO15" s="28" t="s">
        <v>27</v>
      </c>
    </row>
    <row r="16" spans="1:41" ht="15.75" x14ac:dyDescent="0.25">
      <c r="A16" s="17">
        <v>12</v>
      </c>
      <c r="B16" s="17" t="s">
        <v>29</v>
      </c>
      <c r="C16" s="32"/>
      <c r="D16" s="33"/>
      <c r="E16" s="33"/>
      <c r="F16" s="34"/>
      <c r="G16" s="34"/>
      <c r="H16" s="34"/>
      <c r="I16" s="34"/>
      <c r="J16" s="34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>
        <v>11.3</v>
      </c>
      <c r="W16" s="32"/>
      <c r="X16" s="32"/>
      <c r="Y16" s="32">
        <v>6</v>
      </c>
      <c r="Z16" s="32"/>
      <c r="AA16" s="32"/>
      <c r="AB16" s="32"/>
      <c r="AC16" s="32"/>
      <c r="AD16" s="32"/>
      <c r="AE16" s="32"/>
      <c r="AF16" s="17"/>
      <c r="AG16" s="32"/>
      <c r="AH16" s="32"/>
      <c r="AI16" s="32"/>
      <c r="AJ16" s="32"/>
      <c r="AK16" s="32"/>
      <c r="AL16" s="32"/>
      <c r="AM16" s="32"/>
      <c r="AN16" s="48">
        <f t="shared" si="0"/>
        <v>17.3</v>
      </c>
      <c r="AO16" s="1" t="s">
        <v>29</v>
      </c>
    </row>
    <row r="17" spans="1:42" ht="15.75" x14ac:dyDescent="0.25">
      <c r="A17" s="17">
        <v>13</v>
      </c>
      <c r="B17" s="34" t="s">
        <v>28</v>
      </c>
      <c r="C17" s="32">
        <v>12.1</v>
      </c>
      <c r="D17" s="35">
        <v>11.4</v>
      </c>
      <c r="E17" s="35">
        <v>11.8</v>
      </c>
      <c r="F17" s="36">
        <v>7.84</v>
      </c>
      <c r="G17" s="34">
        <v>10.9</v>
      </c>
      <c r="H17" s="38">
        <v>10.86</v>
      </c>
      <c r="I17" s="34">
        <v>11.3</v>
      </c>
      <c r="J17" s="49">
        <v>10.4</v>
      </c>
      <c r="K17" s="32">
        <v>7.6</v>
      </c>
      <c r="L17" s="32">
        <v>10.9</v>
      </c>
      <c r="M17" s="32">
        <v>-0.22</v>
      </c>
      <c r="N17" s="32">
        <v>10.7</v>
      </c>
      <c r="O17" s="32">
        <v>10.7</v>
      </c>
      <c r="P17" s="32">
        <v>11.6</v>
      </c>
      <c r="Q17" s="35">
        <v>11.14</v>
      </c>
      <c r="R17" s="32">
        <v>11.4</v>
      </c>
      <c r="S17" s="32">
        <v>0.32</v>
      </c>
      <c r="T17" s="32">
        <v>12</v>
      </c>
      <c r="U17" s="35">
        <v>12</v>
      </c>
      <c r="V17" s="32">
        <v>11.8</v>
      </c>
      <c r="W17" s="32">
        <v>11.8</v>
      </c>
      <c r="X17" s="32">
        <v>-4.5</v>
      </c>
      <c r="Y17" s="35">
        <v>11.7</v>
      </c>
      <c r="Z17" s="32">
        <v>12</v>
      </c>
      <c r="AA17" s="35"/>
      <c r="AB17" s="32"/>
      <c r="AC17" s="35"/>
      <c r="AD17" s="32"/>
      <c r="AE17" s="40"/>
      <c r="AF17" s="17"/>
      <c r="AG17" s="32"/>
      <c r="AH17" s="32">
        <v>11</v>
      </c>
      <c r="AI17" s="32">
        <v>0.14499999999999999</v>
      </c>
      <c r="AJ17" s="32">
        <v>11.7</v>
      </c>
      <c r="AK17" s="32">
        <v>-0.22</v>
      </c>
      <c r="AL17" s="32"/>
      <c r="AM17" s="32"/>
      <c r="AN17" s="48">
        <f>SUM(C17:AK17)</f>
        <v>250.16500000000005</v>
      </c>
      <c r="AO17" s="1" t="s">
        <v>28</v>
      </c>
    </row>
    <row r="18" spans="1:42" ht="15.75" x14ac:dyDescent="0.25">
      <c r="A18" s="17">
        <v>14</v>
      </c>
      <c r="B18" s="17" t="s">
        <v>126</v>
      </c>
      <c r="C18" s="32"/>
      <c r="D18" s="33"/>
      <c r="E18" s="33"/>
      <c r="F18" s="34"/>
      <c r="G18" s="34"/>
      <c r="H18" s="34"/>
      <c r="I18" s="34"/>
      <c r="J18" s="34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17"/>
      <c r="AG18" s="32"/>
      <c r="AH18" s="32"/>
      <c r="AI18" s="32"/>
      <c r="AJ18" s="32">
        <v>27</v>
      </c>
      <c r="AK18" s="32"/>
      <c r="AL18" s="32"/>
      <c r="AM18" s="32"/>
      <c r="AN18" s="48">
        <f t="shared" si="0"/>
        <v>27</v>
      </c>
      <c r="AO18" s="1" t="s">
        <v>127</v>
      </c>
    </row>
    <row r="19" spans="1:42" ht="15.75" x14ac:dyDescent="0.25">
      <c r="A19" s="17">
        <v>15</v>
      </c>
      <c r="B19" s="42" t="s">
        <v>124</v>
      </c>
      <c r="C19" s="32"/>
      <c r="D19" s="33"/>
      <c r="E19" s="33"/>
      <c r="F19" s="34"/>
      <c r="G19" s="34"/>
      <c r="H19" s="34"/>
      <c r="I19" s="34"/>
      <c r="J19" s="34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>
        <v>1</v>
      </c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17"/>
      <c r="AG19" s="32"/>
      <c r="AH19" s="32"/>
      <c r="AI19" s="32"/>
      <c r="AJ19" s="32"/>
      <c r="AK19" s="32"/>
      <c r="AL19" s="32"/>
      <c r="AM19" s="32"/>
      <c r="AN19" s="35">
        <f t="shared" si="0"/>
        <v>1</v>
      </c>
      <c r="AO19" s="1" t="s">
        <v>124</v>
      </c>
    </row>
    <row r="20" spans="1:42" ht="15.75" x14ac:dyDescent="0.25">
      <c r="A20" s="17">
        <v>16</v>
      </c>
      <c r="B20" s="17" t="s">
        <v>10</v>
      </c>
      <c r="C20" s="32"/>
      <c r="D20" s="33">
        <v>2.2000000000000002</v>
      </c>
      <c r="E20" s="33">
        <v>1.5</v>
      </c>
      <c r="F20" s="34"/>
      <c r="G20" s="34">
        <v>2.1</v>
      </c>
      <c r="H20" s="34"/>
      <c r="I20" s="34"/>
      <c r="J20" s="49">
        <v>1.4</v>
      </c>
      <c r="K20" s="32"/>
      <c r="L20" s="32">
        <v>2.1</v>
      </c>
      <c r="M20" s="32"/>
      <c r="N20" s="32"/>
      <c r="O20" s="32">
        <v>1</v>
      </c>
      <c r="P20" s="32"/>
      <c r="Q20" s="32">
        <v>1</v>
      </c>
      <c r="R20" s="32"/>
      <c r="S20" s="32"/>
      <c r="T20" s="32"/>
      <c r="U20" s="32"/>
      <c r="V20" s="32">
        <v>1.6</v>
      </c>
      <c r="W20" s="32"/>
      <c r="X20" s="32"/>
      <c r="Y20" s="32"/>
      <c r="Z20" s="32"/>
      <c r="AA20" s="32"/>
      <c r="AB20" s="32"/>
      <c r="AC20" s="32"/>
      <c r="AD20" s="32"/>
      <c r="AE20" s="32"/>
      <c r="AF20" s="17"/>
      <c r="AG20" s="32"/>
      <c r="AH20" s="32"/>
      <c r="AI20" s="32"/>
      <c r="AJ20" s="32"/>
      <c r="AK20" s="32"/>
      <c r="AL20" s="32"/>
      <c r="AM20" s="32"/>
      <c r="AN20" s="48">
        <f t="shared" si="0"/>
        <v>12.899999999999999</v>
      </c>
      <c r="AO20" s="1" t="s">
        <v>10</v>
      </c>
    </row>
    <row r="21" spans="1:42" ht="15.75" x14ac:dyDescent="0.25">
      <c r="A21" s="17">
        <v>17</v>
      </c>
      <c r="B21" s="29" t="s">
        <v>13</v>
      </c>
      <c r="C21" s="32">
        <v>22</v>
      </c>
      <c r="D21" s="33">
        <v>63</v>
      </c>
      <c r="E21" s="33">
        <v>22</v>
      </c>
      <c r="F21" s="34">
        <v>44</v>
      </c>
      <c r="G21" s="34">
        <v>21</v>
      </c>
      <c r="H21" s="34">
        <v>59</v>
      </c>
      <c r="I21" s="34">
        <v>20</v>
      </c>
      <c r="J21" s="49">
        <v>20</v>
      </c>
      <c r="K21" s="32">
        <v>40</v>
      </c>
      <c r="L21" s="32">
        <v>71</v>
      </c>
      <c r="M21" s="32"/>
      <c r="N21" s="32">
        <v>51</v>
      </c>
      <c r="O21" s="32">
        <v>21</v>
      </c>
      <c r="P21" s="32">
        <v>20</v>
      </c>
      <c r="Q21" s="32">
        <v>42</v>
      </c>
      <c r="R21" s="32">
        <v>63</v>
      </c>
      <c r="S21" s="32">
        <v>2.6</v>
      </c>
      <c r="T21" s="32">
        <v>23</v>
      </c>
      <c r="U21" s="32">
        <v>23</v>
      </c>
      <c r="V21" s="32">
        <v>23</v>
      </c>
      <c r="W21" s="32">
        <v>23</v>
      </c>
      <c r="X21" s="32">
        <v>-8</v>
      </c>
      <c r="Y21" s="32">
        <v>65</v>
      </c>
      <c r="Z21" s="32">
        <v>23</v>
      </c>
      <c r="AA21" s="32"/>
      <c r="AB21" s="32"/>
      <c r="AC21" s="32"/>
      <c r="AD21" s="32"/>
      <c r="AE21" s="32"/>
      <c r="AF21" s="17"/>
      <c r="AG21" s="32"/>
      <c r="AH21" s="32">
        <v>83</v>
      </c>
      <c r="AI21" s="32"/>
      <c r="AJ21" s="32">
        <v>65</v>
      </c>
      <c r="AK21" s="32"/>
      <c r="AL21" s="32"/>
      <c r="AM21" s="32"/>
      <c r="AN21" s="48">
        <f t="shared" si="0"/>
        <v>901.6</v>
      </c>
      <c r="AO21" s="28" t="s">
        <v>13</v>
      </c>
    </row>
    <row r="22" spans="1:42" ht="15.75" x14ac:dyDescent="0.25">
      <c r="A22" s="17">
        <v>18</v>
      </c>
      <c r="B22" s="17" t="s">
        <v>7</v>
      </c>
      <c r="C22" s="32">
        <v>8.8000000000000007</v>
      </c>
      <c r="D22" s="33">
        <v>6.6</v>
      </c>
      <c r="E22" s="33">
        <v>9.6999999999999993</v>
      </c>
      <c r="F22" s="34">
        <v>7.7</v>
      </c>
      <c r="G22" s="34">
        <v>6.3</v>
      </c>
      <c r="H22" s="34">
        <v>15</v>
      </c>
      <c r="I22" s="34">
        <v>6.1</v>
      </c>
      <c r="J22" s="49">
        <v>14</v>
      </c>
      <c r="K22" s="32">
        <v>8</v>
      </c>
      <c r="L22" s="32">
        <v>6.3</v>
      </c>
      <c r="M22" s="32"/>
      <c r="N22" s="32">
        <v>9.1</v>
      </c>
      <c r="O22" s="32">
        <v>6.1</v>
      </c>
      <c r="P22" s="32">
        <v>9</v>
      </c>
      <c r="Q22" s="32">
        <v>8.1</v>
      </c>
      <c r="R22" s="32">
        <v>13.6</v>
      </c>
      <c r="S22" s="32"/>
      <c r="T22" s="32">
        <v>6.9</v>
      </c>
      <c r="U22" s="32">
        <v>22.5</v>
      </c>
      <c r="V22" s="32">
        <v>10.7</v>
      </c>
      <c r="W22" s="32">
        <v>7.1</v>
      </c>
      <c r="X22" s="32">
        <v>-2.5</v>
      </c>
      <c r="Y22" s="32">
        <v>6.8</v>
      </c>
      <c r="Z22" s="32">
        <v>15.9</v>
      </c>
      <c r="AA22" s="32"/>
      <c r="AB22" s="32"/>
      <c r="AC22" s="32"/>
      <c r="AD22" s="32"/>
      <c r="AE22" s="32"/>
      <c r="AF22" s="17"/>
      <c r="AG22" s="32"/>
      <c r="AH22" s="32">
        <v>2.2999999999999998</v>
      </c>
      <c r="AI22" s="32"/>
      <c r="AJ22" s="32">
        <v>6.8</v>
      </c>
      <c r="AK22" s="32"/>
      <c r="AL22" s="32"/>
      <c r="AM22" s="32"/>
      <c r="AN22" s="48">
        <f t="shared" si="0"/>
        <v>210.9</v>
      </c>
      <c r="AO22" s="1" t="s">
        <v>7</v>
      </c>
    </row>
    <row r="23" spans="1:42" ht="15.75" x14ac:dyDescent="0.25">
      <c r="A23" s="17">
        <v>19</v>
      </c>
      <c r="B23" s="17" t="s">
        <v>96</v>
      </c>
      <c r="C23" s="32"/>
      <c r="D23" s="33"/>
      <c r="E23" s="33"/>
      <c r="F23" s="34"/>
      <c r="G23" s="34"/>
      <c r="H23" s="34"/>
      <c r="I23" s="34"/>
      <c r="J23" s="34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17"/>
      <c r="AG23" s="32"/>
      <c r="AH23" s="32"/>
      <c r="AI23" s="32"/>
      <c r="AJ23" s="32"/>
      <c r="AK23" s="32"/>
      <c r="AL23" s="32"/>
      <c r="AM23" s="32"/>
      <c r="AN23" s="35">
        <f t="shared" si="0"/>
        <v>0</v>
      </c>
      <c r="AO23" s="1" t="s">
        <v>96</v>
      </c>
    </row>
    <row r="24" spans="1:42" ht="15.75" x14ac:dyDescent="0.25">
      <c r="A24" s="17">
        <v>20</v>
      </c>
      <c r="B24" s="17" t="s">
        <v>32</v>
      </c>
      <c r="C24" s="32"/>
      <c r="D24" s="33"/>
      <c r="E24" s="33"/>
      <c r="F24" s="34"/>
      <c r="G24" s="34"/>
      <c r="H24" s="34"/>
      <c r="I24" s="34"/>
      <c r="J24" s="34"/>
      <c r="K24" s="32"/>
      <c r="L24" s="32"/>
      <c r="M24" s="32"/>
      <c r="N24" s="32"/>
      <c r="O24" s="32">
        <v>10.3</v>
      </c>
      <c r="P24" s="32"/>
      <c r="Q24" s="32">
        <v>8</v>
      </c>
      <c r="R24" s="32"/>
      <c r="S24" s="32"/>
      <c r="T24" s="32">
        <v>13.8</v>
      </c>
      <c r="U24" s="32">
        <v>9.1999999999999993</v>
      </c>
      <c r="V24" s="32"/>
      <c r="W24" s="32"/>
      <c r="X24" s="32"/>
      <c r="Y24" s="32">
        <v>11.3</v>
      </c>
      <c r="Z24" s="32">
        <v>9</v>
      </c>
      <c r="AA24" s="32"/>
      <c r="AB24" s="32"/>
      <c r="AC24" s="32"/>
      <c r="AD24" s="32"/>
      <c r="AE24" s="32"/>
      <c r="AF24" s="17"/>
      <c r="AG24" s="32"/>
      <c r="AH24" s="32"/>
      <c r="AI24" s="32"/>
      <c r="AJ24" s="32"/>
      <c r="AK24" s="32"/>
      <c r="AL24" s="32"/>
      <c r="AM24" s="32"/>
      <c r="AN24" s="48">
        <f t="shared" si="0"/>
        <v>61.600000000000009</v>
      </c>
      <c r="AO24" s="1" t="s">
        <v>32</v>
      </c>
    </row>
    <row r="25" spans="1:42" ht="15.75" x14ac:dyDescent="0.25">
      <c r="A25" s="17">
        <v>21</v>
      </c>
      <c r="B25" s="17" t="s">
        <v>15</v>
      </c>
      <c r="C25" s="32">
        <v>31</v>
      </c>
      <c r="D25" s="33">
        <v>31</v>
      </c>
      <c r="E25" s="33">
        <v>31</v>
      </c>
      <c r="F25" s="34">
        <v>31</v>
      </c>
      <c r="G25" s="34">
        <v>31</v>
      </c>
      <c r="H25" s="34">
        <v>31</v>
      </c>
      <c r="I25" s="34">
        <v>29</v>
      </c>
      <c r="J25" s="49">
        <v>29</v>
      </c>
      <c r="K25" s="32">
        <v>29</v>
      </c>
      <c r="L25" s="32">
        <v>30</v>
      </c>
      <c r="M25" s="32"/>
      <c r="N25" s="32">
        <v>29</v>
      </c>
      <c r="O25" s="32">
        <v>29</v>
      </c>
      <c r="P25" s="32">
        <v>28</v>
      </c>
      <c r="Q25" s="32">
        <v>29</v>
      </c>
      <c r="R25" s="32">
        <v>30</v>
      </c>
      <c r="S25" s="32"/>
      <c r="T25" s="32">
        <v>33</v>
      </c>
      <c r="U25" s="32">
        <v>33</v>
      </c>
      <c r="V25" s="32">
        <v>32</v>
      </c>
      <c r="W25" s="32">
        <v>32</v>
      </c>
      <c r="X25" s="32">
        <v>-13</v>
      </c>
      <c r="Y25" s="32">
        <v>32</v>
      </c>
      <c r="Z25" s="32">
        <v>33</v>
      </c>
      <c r="AA25" s="32"/>
      <c r="AB25" s="32"/>
      <c r="AC25" s="32"/>
      <c r="AD25" s="32"/>
      <c r="AE25" s="32"/>
      <c r="AF25" s="17"/>
      <c r="AG25" s="32"/>
      <c r="AH25" s="32">
        <v>32</v>
      </c>
      <c r="AI25" s="32"/>
      <c r="AJ25" s="32">
        <v>32</v>
      </c>
      <c r="AK25" s="32"/>
      <c r="AL25" s="32"/>
      <c r="AM25" s="32"/>
      <c r="AN25" s="48">
        <f t="shared" si="0"/>
        <v>694</v>
      </c>
      <c r="AO25" s="1" t="s">
        <v>15</v>
      </c>
    </row>
    <row r="26" spans="1:42" ht="15.75" x14ac:dyDescent="0.25">
      <c r="A26" s="17">
        <v>22</v>
      </c>
      <c r="B26" s="17" t="s">
        <v>14</v>
      </c>
      <c r="C26" s="32">
        <v>34</v>
      </c>
      <c r="D26" s="33">
        <v>30</v>
      </c>
      <c r="E26" s="33">
        <v>34</v>
      </c>
      <c r="F26" s="34">
        <v>34</v>
      </c>
      <c r="G26" s="34">
        <v>29</v>
      </c>
      <c r="H26" s="34">
        <v>33</v>
      </c>
      <c r="I26" s="34">
        <v>32</v>
      </c>
      <c r="J26" s="49">
        <v>27</v>
      </c>
      <c r="K26" s="32">
        <v>32</v>
      </c>
      <c r="L26" s="32">
        <v>29</v>
      </c>
      <c r="M26" s="32"/>
      <c r="N26" s="32">
        <v>32</v>
      </c>
      <c r="O26" s="32">
        <v>28</v>
      </c>
      <c r="P26" s="32">
        <v>27</v>
      </c>
      <c r="Q26" s="32">
        <v>32</v>
      </c>
      <c r="R26" s="32">
        <v>30</v>
      </c>
      <c r="S26" s="32"/>
      <c r="T26" s="32">
        <v>35</v>
      </c>
      <c r="U26" s="32">
        <v>31</v>
      </c>
      <c r="V26" s="32">
        <v>35</v>
      </c>
      <c r="W26" s="32">
        <v>35</v>
      </c>
      <c r="X26" s="32">
        <v>-9</v>
      </c>
      <c r="Y26" s="32">
        <v>31</v>
      </c>
      <c r="Z26" s="32">
        <v>35</v>
      </c>
      <c r="AA26" s="32"/>
      <c r="AB26" s="32"/>
      <c r="AC26" s="32"/>
      <c r="AD26" s="32"/>
      <c r="AE26" s="32"/>
      <c r="AF26" s="17"/>
      <c r="AG26" s="32"/>
      <c r="AH26" s="32">
        <v>29</v>
      </c>
      <c r="AI26" s="32"/>
      <c r="AJ26" s="32">
        <v>31</v>
      </c>
      <c r="AK26" s="32"/>
      <c r="AL26" s="32"/>
      <c r="AM26" s="32"/>
      <c r="AN26" s="48">
        <f t="shared" si="0"/>
        <v>716</v>
      </c>
      <c r="AO26" s="1" t="s">
        <v>14</v>
      </c>
    </row>
    <row r="27" spans="1:42" ht="15.75" x14ac:dyDescent="0.25">
      <c r="A27" s="17">
        <v>23</v>
      </c>
      <c r="B27" s="17" t="s">
        <v>33</v>
      </c>
      <c r="C27" s="32">
        <v>19</v>
      </c>
      <c r="D27" s="33">
        <v>25</v>
      </c>
      <c r="E27" s="33">
        <v>19</v>
      </c>
      <c r="F27" s="34">
        <v>19</v>
      </c>
      <c r="G27" s="34">
        <v>24</v>
      </c>
      <c r="H27" s="34">
        <v>18</v>
      </c>
      <c r="I27" s="34">
        <v>17</v>
      </c>
      <c r="J27" s="49">
        <v>23</v>
      </c>
      <c r="K27" s="32">
        <v>17</v>
      </c>
      <c r="L27" s="32">
        <v>24</v>
      </c>
      <c r="M27" s="32"/>
      <c r="N27" s="32">
        <v>17</v>
      </c>
      <c r="O27" s="32">
        <v>23</v>
      </c>
      <c r="P27" s="32">
        <v>23</v>
      </c>
      <c r="Q27" s="32">
        <v>17</v>
      </c>
      <c r="R27" s="32">
        <v>25</v>
      </c>
      <c r="S27" s="32"/>
      <c r="T27" s="32">
        <v>20</v>
      </c>
      <c r="U27" s="32">
        <v>26</v>
      </c>
      <c r="V27" s="32">
        <v>19</v>
      </c>
      <c r="W27" s="32">
        <v>19</v>
      </c>
      <c r="X27" s="32">
        <v>-7</v>
      </c>
      <c r="Y27" s="32">
        <v>26</v>
      </c>
      <c r="Z27" s="32">
        <v>20</v>
      </c>
      <c r="AA27" s="32"/>
      <c r="AB27" s="32"/>
      <c r="AC27" s="32"/>
      <c r="AD27" s="32"/>
      <c r="AE27" s="32"/>
      <c r="AF27" s="17"/>
      <c r="AG27" s="32"/>
      <c r="AH27" s="32">
        <v>26</v>
      </c>
      <c r="AI27" s="32"/>
      <c r="AJ27" s="32">
        <v>26</v>
      </c>
      <c r="AK27" s="32"/>
      <c r="AL27" s="32"/>
      <c r="AM27" s="32"/>
      <c r="AN27" s="48">
        <f t="shared" si="0"/>
        <v>485</v>
      </c>
      <c r="AO27" s="1" t="s">
        <v>33</v>
      </c>
    </row>
    <row r="28" spans="1:42" ht="15.75" x14ac:dyDescent="0.25">
      <c r="A28" s="17">
        <v>24</v>
      </c>
      <c r="B28" s="17" t="s">
        <v>4</v>
      </c>
      <c r="C28" s="32">
        <v>0.44</v>
      </c>
      <c r="D28" s="33"/>
      <c r="E28" s="33">
        <v>0.43</v>
      </c>
      <c r="F28" s="34"/>
      <c r="G28" s="34">
        <v>0.42</v>
      </c>
      <c r="H28" s="34"/>
      <c r="I28" s="34"/>
      <c r="J28" s="49">
        <v>0.4</v>
      </c>
      <c r="K28" s="32"/>
      <c r="L28" s="32"/>
      <c r="M28" s="32"/>
      <c r="N28" s="32">
        <v>0.4</v>
      </c>
      <c r="O28" s="32">
        <v>0.4</v>
      </c>
      <c r="P28" s="32"/>
      <c r="Q28" s="32"/>
      <c r="R28" s="32"/>
      <c r="S28" s="32"/>
      <c r="T28" s="32">
        <v>0.46</v>
      </c>
      <c r="U28" s="32"/>
      <c r="V28" s="32"/>
      <c r="W28" s="32">
        <v>0.45</v>
      </c>
      <c r="X28" s="32">
        <v>-0.17</v>
      </c>
      <c r="Y28" s="32"/>
      <c r="Z28" s="32"/>
      <c r="AA28" s="32"/>
      <c r="AB28" s="32"/>
      <c r="AC28" s="32"/>
      <c r="AD28" s="32"/>
      <c r="AE28" s="32"/>
      <c r="AF28" s="17"/>
      <c r="AG28" s="32"/>
      <c r="AH28" s="32">
        <v>0.45</v>
      </c>
      <c r="AI28" s="32"/>
      <c r="AJ28" s="32"/>
      <c r="AK28" s="32"/>
      <c r="AL28" s="32"/>
      <c r="AM28" s="32"/>
      <c r="AN28" s="48">
        <f>SUM(C28:AM28)</f>
        <v>3.68</v>
      </c>
      <c r="AO28" s="1" t="s">
        <v>4</v>
      </c>
    </row>
    <row r="29" spans="1:42" ht="15.75" x14ac:dyDescent="0.25">
      <c r="A29" s="17">
        <v>25</v>
      </c>
      <c r="B29" s="42" t="s">
        <v>34</v>
      </c>
      <c r="C29" s="51">
        <v>4.3999999999999997E-2</v>
      </c>
      <c r="D29" s="35">
        <v>4.3999999999999997E-2</v>
      </c>
      <c r="E29" s="35">
        <v>4.2999999999999997E-2</v>
      </c>
      <c r="F29" s="34">
        <v>8.7999999999999995E-2</v>
      </c>
      <c r="G29" s="36"/>
      <c r="H29" s="34">
        <v>8.5999999999999993E-2</v>
      </c>
      <c r="I29" s="36">
        <v>4.1000000000000002E-2</v>
      </c>
      <c r="J29" s="49">
        <v>0.04</v>
      </c>
      <c r="K29" s="35">
        <v>0.04</v>
      </c>
      <c r="L29" s="32"/>
      <c r="M29" s="32"/>
      <c r="N29" s="32">
        <v>4.1000000000000002E-2</v>
      </c>
      <c r="O29" s="32">
        <v>4.1000000000000002E-2</v>
      </c>
      <c r="P29" s="32">
        <v>0.04</v>
      </c>
      <c r="Q29" s="32">
        <v>4.1000000000000002E-2</v>
      </c>
      <c r="R29" s="32">
        <v>8.7999999999999995E-2</v>
      </c>
      <c r="S29" s="32"/>
      <c r="T29" s="32">
        <v>4.5999999999999999E-2</v>
      </c>
      <c r="U29" s="32">
        <v>9.1999999999999998E-2</v>
      </c>
      <c r="V29" s="32">
        <v>0.09</v>
      </c>
      <c r="W29" s="32">
        <v>4.4999999999999998E-2</v>
      </c>
      <c r="X29" s="32"/>
      <c r="Y29" s="32">
        <v>4.4999999999999998E-2</v>
      </c>
      <c r="Z29" s="32">
        <v>4.5999999999999999E-2</v>
      </c>
      <c r="AA29" s="32"/>
      <c r="AB29" s="32"/>
      <c r="AC29" s="32"/>
      <c r="AD29" s="32"/>
      <c r="AE29" s="32"/>
      <c r="AF29" s="17"/>
      <c r="AG29" s="32"/>
      <c r="AH29" s="32"/>
      <c r="AI29" s="32"/>
      <c r="AJ29" s="32">
        <v>4.4999999999999998E-2</v>
      </c>
      <c r="AK29" s="32"/>
      <c r="AL29" s="32"/>
      <c r="AM29" s="32"/>
      <c r="AN29" s="48">
        <f t="shared" si="0"/>
        <v>1.0860000000000001</v>
      </c>
      <c r="AO29" s="1" t="s">
        <v>34</v>
      </c>
    </row>
    <row r="30" spans="1:42" ht="15.75" x14ac:dyDescent="0.25">
      <c r="A30" s="17">
        <v>26</v>
      </c>
      <c r="B30" s="17" t="s">
        <v>94</v>
      </c>
      <c r="C30" s="32"/>
      <c r="D30" s="32"/>
      <c r="E30" s="32" t="s">
        <v>72</v>
      </c>
      <c r="F30" s="34"/>
      <c r="G30" s="34"/>
      <c r="H30" s="34"/>
      <c r="I30" s="34"/>
      <c r="J30" s="34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17"/>
      <c r="AG30" s="32"/>
      <c r="AH30" s="32"/>
      <c r="AI30" s="32"/>
      <c r="AJ30" s="32"/>
      <c r="AK30" s="32"/>
      <c r="AL30" s="32"/>
      <c r="AM30" s="32"/>
      <c r="AN30" s="35">
        <v>0</v>
      </c>
      <c r="AO30" s="1" t="s">
        <v>94</v>
      </c>
      <c r="AP30">
        <f>SUM(C30:AN30)</f>
        <v>0</v>
      </c>
    </row>
    <row r="31" spans="1:42" ht="15.75" x14ac:dyDescent="0.25">
      <c r="A31" s="17">
        <v>27</v>
      </c>
      <c r="B31" s="43" t="s">
        <v>35</v>
      </c>
      <c r="C31" s="32">
        <v>40</v>
      </c>
      <c r="D31" s="32"/>
      <c r="E31" s="32"/>
      <c r="F31" s="34">
        <v>8</v>
      </c>
      <c r="G31" s="34"/>
      <c r="H31" s="34"/>
      <c r="I31" s="49">
        <v>33</v>
      </c>
      <c r="J31" s="34"/>
      <c r="K31" s="32">
        <v>14</v>
      </c>
      <c r="L31" s="32"/>
      <c r="M31" s="32"/>
      <c r="N31" s="33">
        <v>37</v>
      </c>
      <c r="O31" s="32"/>
      <c r="P31" s="32"/>
      <c r="Q31" s="32">
        <v>17</v>
      </c>
      <c r="R31" s="32"/>
      <c r="S31" s="32"/>
      <c r="T31" s="32">
        <v>40</v>
      </c>
      <c r="U31" s="32"/>
      <c r="V31" s="32"/>
      <c r="W31" s="32"/>
      <c r="X31" s="32"/>
      <c r="Y31" s="32"/>
      <c r="Z31" s="32">
        <v>40</v>
      </c>
      <c r="AA31" s="32"/>
      <c r="AB31" s="32"/>
      <c r="AC31" s="32"/>
      <c r="AD31" s="32"/>
      <c r="AE31" s="32"/>
      <c r="AF31" s="17"/>
      <c r="AG31" s="32"/>
      <c r="AH31" s="32"/>
      <c r="AI31" s="32"/>
      <c r="AJ31" s="32">
        <v>0</v>
      </c>
      <c r="AK31" s="32"/>
      <c r="AL31" s="32"/>
      <c r="AM31" s="32"/>
      <c r="AN31" s="48">
        <f t="shared" si="0"/>
        <v>229</v>
      </c>
      <c r="AO31" s="1" t="s">
        <v>35</v>
      </c>
    </row>
    <row r="32" spans="1:42" ht="15.75" x14ac:dyDescent="0.25">
      <c r="A32" s="17">
        <v>28</v>
      </c>
      <c r="B32" s="17" t="s">
        <v>11</v>
      </c>
      <c r="C32" s="32"/>
      <c r="D32" s="32"/>
      <c r="E32" s="32"/>
      <c r="F32" s="34"/>
      <c r="G32" s="34"/>
      <c r="H32" s="34"/>
      <c r="I32" s="34"/>
      <c r="J32" s="34"/>
      <c r="K32" s="32"/>
      <c r="L32" s="32"/>
      <c r="M32" s="32"/>
      <c r="N32" s="32"/>
      <c r="O32" s="32"/>
      <c r="P32" s="32">
        <v>5</v>
      </c>
      <c r="Q32" s="32"/>
      <c r="R32" s="32"/>
      <c r="S32" s="32"/>
      <c r="T32" s="32"/>
      <c r="U32" s="32">
        <v>7</v>
      </c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17"/>
      <c r="AG32" s="32"/>
      <c r="AH32" s="32"/>
      <c r="AI32" s="32"/>
      <c r="AJ32" s="32"/>
      <c r="AK32" s="32"/>
      <c r="AL32" s="32"/>
      <c r="AM32" s="32"/>
      <c r="AN32" s="54">
        <f t="shared" si="0"/>
        <v>12</v>
      </c>
      <c r="AO32" s="1" t="s">
        <v>11</v>
      </c>
    </row>
    <row r="33" spans="1:41" ht="15.75" x14ac:dyDescent="0.25">
      <c r="A33" s="17">
        <v>29</v>
      </c>
      <c r="B33" s="42" t="s">
        <v>36</v>
      </c>
      <c r="C33" s="32">
        <v>7.9</v>
      </c>
      <c r="D33" s="32">
        <v>2.6</v>
      </c>
      <c r="E33" s="32"/>
      <c r="F33" s="34">
        <v>1.3</v>
      </c>
      <c r="G33" s="34">
        <v>1.3</v>
      </c>
      <c r="H33" s="34"/>
      <c r="I33" s="49">
        <v>2.2000000000000002</v>
      </c>
      <c r="J33" s="34"/>
      <c r="K33" s="32"/>
      <c r="L33" s="32">
        <v>2.5</v>
      </c>
      <c r="M33" s="32"/>
      <c r="N33" s="32">
        <v>2.2000000000000002</v>
      </c>
      <c r="O33" s="32">
        <v>9.1999999999999993</v>
      </c>
      <c r="P33" s="32">
        <v>9</v>
      </c>
      <c r="Q33" s="32">
        <v>1.2</v>
      </c>
      <c r="R33" s="32"/>
      <c r="S33" s="32"/>
      <c r="T33" s="32">
        <v>1.2</v>
      </c>
      <c r="U33" s="32">
        <v>11.7</v>
      </c>
      <c r="V33" s="32">
        <v>6.9</v>
      </c>
      <c r="W33" s="32"/>
      <c r="X33" s="32"/>
      <c r="Y33" s="32">
        <v>3.4</v>
      </c>
      <c r="Z33" s="32">
        <v>1.1000000000000001</v>
      </c>
      <c r="AA33" s="32"/>
      <c r="AB33" s="32"/>
      <c r="AC33" s="32"/>
      <c r="AD33" s="32"/>
      <c r="AE33" s="32"/>
      <c r="AF33" s="17"/>
      <c r="AG33" s="32"/>
      <c r="AH33" s="32">
        <v>11.3</v>
      </c>
      <c r="AI33" s="32"/>
      <c r="AJ33" s="32">
        <v>12.6</v>
      </c>
      <c r="AK33" s="32"/>
      <c r="AL33" s="32"/>
      <c r="AM33" s="32"/>
      <c r="AN33" s="48">
        <f t="shared" si="0"/>
        <v>87.6</v>
      </c>
      <c r="AO33" s="1" t="s">
        <v>36</v>
      </c>
    </row>
    <row r="34" spans="1:41" ht="15.75" x14ac:dyDescent="0.25">
      <c r="A34" s="17">
        <v>30</v>
      </c>
      <c r="B34" s="17" t="s">
        <v>37</v>
      </c>
      <c r="C34" s="32">
        <v>11.6</v>
      </c>
      <c r="D34" s="32"/>
      <c r="E34" s="32"/>
      <c r="F34" s="34"/>
      <c r="G34" s="34">
        <v>1</v>
      </c>
      <c r="H34" s="34"/>
      <c r="I34" s="49">
        <v>10.9</v>
      </c>
      <c r="J34" s="34"/>
      <c r="K34" s="32"/>
      <c r="L34" s="32">
        <v>4.2</v>
      </c>
      <c r="M34" s="32"/>
      <c r="N34" s="32">
        <v>2</v>
      </c>
      <c r="O34" s="32"/>
      <c r="P34" s="32"/>
      <c r="Q34" s="32"/>
      <c r="R34" s="32">
        <v>4.4000000000000004</v>
      </c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17"/>
      <c r="AG34" s="32"/>
      <c r="AH34" s="32"/>
      <c r="AI34" s="32"/>
      <c r="AJ34" s="32"/>
      <c r="AK34" s="32"/>
      <c r="AL34" s="32"/>
      <c r="AM34" s="32"/>
      <c r="AN34" s="48">
        <f t="shared" si="0"/>
        <v>34.1</v>
      </c>
      <c r="AO34" s="1" t="s">
        <v>37</v>
      </c>
    </row>
    <row r="35" spans="1:41" ht="15.75" x14ac:dyDescent="0.25">
      <c r="A35" s="17">
        <v>31</v>
      </c>
      <c r="B35" s="17" t="s">
        <v>3</v>
      </c>
      <c r="C35" s="32"/>
      <c r="D35" s="32">
        <v>2.2000000000000002</v>
      </c>
      <c r="E35" s="32"/>
      <c r="F35" s="34"/>
      <c r="G35" s="34">
        <v>2.1</v>
      </c>
      <c r="H35" s="34">
        <v>2.2000000000000002</v>
      </c>
      <c r="I35" s="34"/>
      <c r="J35" s="49">
        <v>2</v>
      </c>
      <c r="K35" s="32"/>
      <c r="L35" s="32">
        <v>2.1</v>
      </c>
      <c r="M35" s="32"/>
      <c r="N35" s="32"/>
      <c r="O35" s="32"/>
      <c r="P35" s="32"/>
      <c r="Q35" s="32">
        <v>2</v>
      </c>
      <c r="R35" s="32"/>
      <c r="S35" s="32"/>
      <c r="T35" s="32"/>
      <c r="U35" s="32"/>
      <c r="V35" s="32">
        <v>2.2999999999999998</v>
      </c>
      <c r="W35" s="32"/>
      <c r="X35" s="32"/>
      <c r="Y35" s="32">
        <v>2.2999999999999998</v>
      </c>
      <c r="Z35" s="32"/>
      <c r="AA35" s="32"/>
      <c r="AB35" s="32"/>
      <c r="AC35" s="32"/>
      <c r="AD35" s="32"/>
      <c r="AE35" s="32"/>
      <c r="AF35" s="17"/>
      <c r="AG35" s="32"/>
      <c r="AH35" s="32"/>
      <c r="AI35" s="32"/>
      <c r="AJ35" s="32"/>
      <c r="AK35" s="32"/>
      <c r="AL35" s="32"/>
      <c r="AM35" s="32"/>
      <c r="AN35" s="48">
        <f t="shared" si="0"/>
        <v>17.2</v>
      </c>
      <c r="AO35" s="1" t="s">
        <v>3</v>
      </c>
    </row>
    <row r="36" spans="1:41" ht="15.75" x14ac:dyDescent="0.25">
      <c r="A36" s="17">
        <v>32</v>
      </c>
      <c r="B36" s="41" t="s">
        <v>38</v>
      </c>
      <c r="C36" s="32"/>
      <c r="D36" s="32"/>
      <c r="E36" s="32"/>
      <c r="F36" s="34">
        <v>11</v>
      </c>
      <c r="G36" s="49">
        <v>2.1</v>
      </c>
      <c r="H36" s="34"/>
      <c r="I36" s="34"/>
      <c r="J36" s="34"/>
      <c r="K36" s="32">
        <v>2</v>
      </c>
      <c r="L36" s="32"/>
      <c r="M36" s="32"/>
      <c r="N36" s="32">
        <v>10.9</v>
      </c>
      <c r="O36" s="32"/>
      <c r="P36" s="32"/>
      <c r="Q36" s="32">
        <v>11.4</v>
      </c>
      <c r="R36" s="32"/>
      <c r="S36" s="32"/>
      <c r="T36" s="32"/>
      <c r="U36" s="32">
        <v>1.2</v>
      </c>
      <c r="V36" s="32"/>
      <c r="W36" s="32">
        <v>10.1</v>
      </c>
      <c r="X36" s="32">
        <v>-3.5</v>
      </c>
      <c r="Y36" s="32"/>
      <c r="Z36" s="32"/>
      <c r="AA36" s="32"/>
      <c r="AB36" s="32"/>
      <c r="AC36" s="32"/>
      <c r="AD36" s="32"/>
      <c r="AE36" s="32"/>
      <c r="AF36" s="17"/>
      <c r="AG36" s="32"/>
      <c r="AH36" s="32"/>
      <c r="AI36" s="32"/>
      <c r="AJ36" s="32"/>
      <c r="AK36" s="32"/>
      <c r="AL36" s="32"/>
      <c r="AM36" s="32"/>
      <c r="AN36" s="48">
        <f t="shared" si="0"/>
        <v>45.2</v>
      </c>
      <c r="AO36" s="28" t="s">
        <v>38</v>
      </c>
    </row>
    <row r="37" spans="1:41" ht="15.75" x14ac:dyDescent="0.25">
      <c r="A37" s="17">
        <v>33</v>
      </c>
      <c r="B37" s="44" t="s">
        <v>9</v>
      </c>
      <c r="C37" s="32">
        <v>8.8000000000000007</v>
      </c>
      <c r="D37" s="32">
        <v>26.5</v>
      </c>
      <c r="E37" s="32"/>
      <c r="F37" s="34"/>
      <c r="G37" s="34">
        <v>23</v>
      </c>
      <c r="H37" s="34"/>
      <c r="I37" s="49">
        <v>8.1999999999999993</v>
      </c>
      <c r="J37" s="34"/>
      <c r="K37" s="32"/>
      <c r="L37" s="32"/>
      <c r="M37" s="32"/>
      <c r="N37" s="32"/>
      <c r="O37" s="32"/>
      <c r="P37" s="32"/>
      <c r="Q37" s="32"/>
      <c r="R37" s="32"/>
      <c r="S37" s="32"/>
      <c r="T37" s="32">
        <v>53</v>
      </c>
      <c r="U37" s="32">
        <v>9.1999999999999993</v>
      </c>
      <c r="V37" s="32">
        <v>45</v>
      </c>
      <c r="W37" s="32">
        <v>45</v>
      </c>
      <c r="X37" s="32">
        <v>-17</v>
      </c>
      <c r="Y37" s="32">
        <v>45</v>
      </c>
      <c r="Z37" s="32">
        <v>4.5999999999999996</v>
      </c>
      <c r="AA37" s="32"/>
      <c r="AB37" s="32"/>
      <c r="AC37" s="32"/>
      <c r="AD37" s="32"/>
      <c r="AE37" s="32"/>
      <c r="AF37" s="17"/>
      <c r="AG37" s="32"/>
      <c r="AH37" s="32">
        <v>54.9</v>
      </c>
      <c r="AI37" s="32">
        <v>1</v>
      </c>
      <c r="AJ37" s="32">
        <v>56</v>
      </c>
      <c r="AK37" s="32">
        <v>-1.5</v>
      </c>
      <c r="AL37" s="32"/>
      <c r="AM37" s="32"/>
      <c r="AN37" s="48">
        <f t="shared" si="0"/>
        <v>361.7</v>
      </c>
      <c r="AO37" s="10" t="s">
        <v>9</v>
      </c>
    </row>
    <row r="38" spans="1:41" ht="15.75" x14ac:dyDescent="0.25">
      <c r="A38" s="17">
        <v>34</v>
      </c>
      <c r="B38" s="17" t="s">
        <v>6</v>
      </c>
      <c r="C38" s="32">
        <v>18.5</v>
      </c>
      <c r="D38" s="32">
        <v>41</v>
      </c>
      <c r="E38" s="32">
        <v>28.2</v>
      </c>
      <c r="F38" s="34">
        <v>18.5</v>
      </c>
      <c r="G38" s="34"/>
      <c r="H38" s="34">
        <v>38</v>
      </c>
      <c r="I38" s="49">
        <v>27.3</v>
      </c>
      <c r="J38" s="34"/>
      <c r="K38" s="32">
        <v>55</v>
      </c>
      <c r="L38" s="32">
        <v>28</v>
      </c>
      <c r="M38" s="32"/>
      <c r="N38" s="32">
        <v>17.899999999999999</v>
      </c>
      <c r="O38" s="32">
        <v>56</v>
      </c>
      <c r="P38" s="32">
        <v>27.5</v>
      </c>
      <c r="Q38" s="32">
        <v>29.5</v>
      </c>
      <c r="R38" s="32">
        <v>41</v>
      </c>
      <c r="S38" s="32"/>
      <c r="T38" s="32">
        <v>62</v>
      </c>
      <c r="U38" s="32">
        <v>10.3</v>
      </c>
      <c r="V38" s="32">
        <v>20.5</v>
      </c>
      <c r="W38" s="32">
        <v>61</v>
      </c>
      <c r="X38" s="32">
        <v>-20</v>
      </c>
      <c r="Y38" s="32">
        <v>42</v>
      </c>
      <c r="Z38" s="32">
        <v>10.3</v>
      </c>
      <c r="AA38" s="32"/>
      <c r="AB38" s="32"/>
      <c r="AC38" s="32"/>
      <c r="AD38" s="32"/>
      <c r="AE38" s="32"/>
      <c r="AF38" s="17"/>
      <c r="AG38" s="32"/>
      <c r="AH38" s="32"/>
      <c r="AI38" s="32"/>
      <c r="AJ38" s="32">
        <v>42</v>
      </c>
      <c r="AK38" s="32"/>
      <c r="AL38" s="32"/>
      <c r="AM38" s="32"/>
      <c r="AN38" s="48">
        <f t="shared" si="0"/>
        <v>654.5</v>
      </c>
      <c r="AO38" s="10" t="s">
        <v>6</v>
      </c>
    </row>
    <row r="39" spans="1:41" ht="15.75" x14ac:dyDescent="0.25">
      <c r="A39" s="17">
        <v>35</v>
      </c>
      <c r="B39" s="42" t="s">
        <v>39</v>
      </c>
      <c r="C39" s="32"/>
      <c r="D39" s="32"/>
      <c r="E39" s="32"/>
      <c r="F39" s="34"/>
      <c r="G39" s="36"/>
      <c r="H39" s="34"/>
      <c r="I39" s="50">
        <v>0.2</v>
      </c>
      <c r="J39" s="34"/>
      <c r="K39" s="35">
        <v>0.2</v>
      </c>
      <c r="L39" s="32">
        <v>0.21</v>
      </c>
      <c r="M39" s="32"/>
      <c r="N39" s="32"/>
      <c r="O39" s="32"/>
      <c r="P39" s="32">
        <v>0.2</v>
      </c>
      <c r="Q39" s="32">
        <v>0.2</v>
      </c>
      <c r="R39" s="32"/>
      <c r="S39" s="32"/>
      <c r="T39" s="32"/>
      <c r="U39" s="32"/>
      <c r="V39" s="32">
        <v>0.22500000000000001</v>
      </c>
      <c r="W39" s="32"/>
      <c r="X39" s="32"/>
      <c r="Y39" s="32">
        <v>0.22500000000000001</v>
      </c>
      <c r="Z39" s="32">
        <v>0.23</v>
      </c>
      <c r="AA39" s="32"/>
      <c r="AB39" s="32"/>
      <c r="AC39" s="32"/>
      <c r="AD39" s="32"/>
      <c r="AE39" s="32"/>
      <c r="AF39" s="17"/>
      <c r="AG39" s="32"/>
      <c r="AH39" s="32"/>
      <c r="AI39" s="32"/>
      <c r="AJ39" s="32">
        <v>0.22500000000000001</v>
      </c>
      <c r="AK39" s="32"/>
      <c r="AL39" s="32"/>
      <c r="AM39" s="32"/>
      <c r="AN39" s="48">
        <f t="shared" si="0"/>
        <v>1.915</v>
      </c>
      <c r="AO39" s="1" t="s">
        <v>39</v>
      </c>
    </row>
    <row r="40" spans="1:41" ht="15.75" x14ac:dyDescent="0.25">
      <c r="A40" s="17">
        <v>36</v>
      </c>
      <c r="B40" s="45" t="s">
        <v>12</v>
      </c>
      <c r="C40" s="32"/>
      <c r="D40" s="51">
        <v>9</v>
      </c>
      <c r="E40" s="32"/>
      <c r="F40" s="34"/>
      <c r="G40" s="34"/>
      <c r="H40" s="34"/>
      <c r="I40" s="34"/>
      <c r="J40" s="34"/>
      <c r="K40" s="32"/>
      <c r="L40" s="32"/>
      <c r="M40" s="32"/>
      <c r="N40" s="32"/>
      <c r="O40" s="32"/>
      <c r="P40" s="32"/>
      <c r="Q40" s="32"/>
      <c r="R40" s="32">
        <v>7</v>
      </c>
      <c r="S40" s="32"/>
      <c r="T40" s="32"/>
      <c r="U40" s="32"/>
      <c r="V40" s="32"/>
      <c r="W40" s="32"/>
      <c r="X40" s="32"/>
      <c r="Y40" s="32">
        <v>9</v>
      </c>
      <c r="Z40" s="32"/>
      <c r="AA40" s="32"/>
      <c r="AB40" s="32"/>
      <c r="AC40" s="32"/>
      <c r="AD40" s="32"/>
      <c r="AE40" s="32"/>
      <c r="AF40" s="17"/>
      <c r="AG40" s="32"/>
      <c r="AH40" s="32"/>
      <c r="AI40" s="32"/>
      <c r="AJ40" s="32"/>
      <c r="AK40" s="32"/>
      <c r="AL40" s="32"/>
      <c r="AM40" s="32"/>
      <c r="AN40" s="48">
        <f t="shared" si="0"/>
        <v>25</v>
      </c>
      <c r="AO40" s="1" t="s">
        <v>12</v>
      </c>
    </row>
    <row r="41" spans="1:41" ht="15.75" x14ac:dyDescent="0.25">
      <c r="A41" s="17">
        <v>37</v>
      </c>
      <c r="B41" s="44" t="s">
        <v>40</v>
      </c>
      <c r="C41" s="32">
        <v>3.5</v>
      </c>
      <c r="D41" s="32"/>
      <c r="E41" s="32">
        <v>3.4</v>
      </c>
      <c r="F41" s="34"/>
      <c r="G41" s="38">
        <v>3.3</v>
      </c>
      <c r="H41" s="38"/>
      <c r="I41" s="49">
        <v>3.3</v>
      </c>
      <c r="J41" s="34"/>
      <c r="K41" s="32">
        <v>3.2</v>
      </c>
      <c r="L41" s="32"/>
      <c r="M41" s="32"/>
      <c r="N41" s="32">
        <v>3.3</v>
      </c>
      <c r="O41" s="32"/>
      <c r="P41" s="32">
        <v>3.2</v>
      </c>
      <c r="Q41" s="32"/>
      <c r="R41" s="32">
        <v>3.5</v>
      </c>
      <c r="S41" s="32"/>
      <c r="T41" s="32"/>
      <c r="U41" s="32">
        <v>3.7</v>
      </c>
      <c r="V41" s="32"/>
      <c r="W41" s="32">
        <v>3.6</v>
      </c>
      <c r="X41" s="32">
        <v>-1.4</v>
      </c>
      <c r="Y41" s="32">
        <v>3.6</v>
      </c>
      <c r="Z41" s="32">
        <v>3.6</v>
      </c>
      <c r="AA41" s="32"/>
      <c r="AB41" s="32"/>
      <c r="AC41" s="32"/>
      <c r="AD41" s="32"/>
      <c r="AE41" s="32"/>
      <c r="AF41" s="17"/>
      <c r="AG41" s="32"/>
      <c r="AH41" s="32"/>
      <c r="AI41" s="32"/>
      <c r="AJ41" s="32"/>
      <c r="AK41" s="32"/>
      <c r="AL41" s="32"/>
      <c r="AM41" s="32"/>
      <c r="AN41" s="48">
        <f t="shared" si="0"/>
        <v>39.800000000000004</v>
      </c>
      <c r="AO41" s="1" t="s">
        <v>40</v>
      </c>
    </row>
    <row r="42" spans="1:41" ht="15.75" x14ac:dyDescent="0.25">
      <c r="A42" s="17">
        <v>38</v>
      </c>
      <c r="B42" s="29" t="s">
        <v>41</v>
      </c>
      <c r="C42" s="32"/>
      <c r="D42" s="32"/>
      <c r="E42" s="32"/>
      <c r="F42" s="49">
        <v>1.5</v>
      </c>
      <c r="G42" s="34"/>
      <c r="H42" s="34"/>
      <c r="I42" s="34"/>
      <c r="J42" s="34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17"/>
      <c r="AG42" s="32"/>
      <c r="AH42" s="32">
        <v>2.2999999999999998</v>
      </c>
      <c r="AI42" s="32"/>
      <c r="AJ42" s="32"/>
      <c r="AK42" s="32"/>
      <c r="AL42" s="32"/>
      <c r="AM42" s="32"/>
      <c r="AN42" s="48">
        <f t="shared" si="0"/>
        <v>3.8</v>
      </c>
      <c r="AO42" s="28" t="s">
        <v>41</v>
      </c>
    </row>
    <row r="43" spans="1:41" ht="15.75" x14ac:dyDescent="0.25">
      <c r="A43" s="17">
        <v>39</v>
      </c>
      <c r="B43" s="17" t="s">
        <v>42</v>
      </c>
      <c r="C43" s="32">
        <v>4.4000000000000004</v>
      </c>
      <c r="D43" s="32"/>
      <c r="E43" s="32"/>
      <c r="F43" s="34">
        <v>0.9</v>
      </c>
      <c r="G43" s="34"/>
      <c r="H43" s="34"/>
      <c r="I43" s="49">
        <v>4.0999999999999996</v>
      </c>
      <c r="J43" s="34"/>
      <c r="K43" s="32">
        <v>2.8</v>
      </c>
      <c r="L43" s="32"/>
      <c r="M43" s="32"/>
      <c r="N43" s="32"/>
      <c r="O43" s="32">
        <v>4.0999999999999996</v>
      </c>
      <c r="P43" s="32"/>
      <c r="Q43" s="32">
        <v>0.8</v>
      </c>
      <c r="R43" s="32"/>
      <c r="S43" s="32"/>
      <c r="T43" s="32"/>
      <c r="U43" s="32">
        <v>4.5999999999999996</v>
      </c>
      <c r="V43" s="32"/>
      <c r="W43" s="32">
        <v>4.5</v>
      </c>
      <c r="X43" s="32"/>
      <c r="Y43" s="32"/>
      <c r="Z43" s="32">
        <v>4.5999999999999996</v>
      </c>
      <c r="AA43" s="32"/>
      <c r="AB43" s="32"/>
      <c r="AC43" s="32"/>
      <c r="AD43" s="32"/>
      <c r="AE43" s="32"/>
      <c r="AF43" s="17"/>
      <c r="AG43" s="32"/>
      <c r="AH43" s="32"/>
      <c r="AI43" s="32"/>
      <c r="AJ43" s="32">
        <v>2.2000000000000002</v>
      </c>
      <c r="AK43" s="32"/>
      <c r="AL43" s="32"/>
      <c r="AM43" s="32"/>
      <c r="AN43" s="48">
        <f t="shared" si="0"/>
        <v>33</v>
      </c>
      <c r="AO43" s="1" t="s">
        <v>42</v>
      </c>
    </row>
    <row r="44" spans="1:41" ht="15.75" x14ac:dyDescent="0.25">
      <c r="A44" s="17">
        <v>40</v>
      </c>
      <c r="B44" s="17" t="s">
        <v>110</v>
      </c>
      <c r="C44" s="32"/>
      <c r="D44" s="32"/>
      <c r="E44" s="32"/>
      <c r="F44" s="34"/>
      <c r="G44" s="34"/>
      <c r="H44" s="34"/>
      <c r="I44" s="34"/>
      <c r="J44" s="34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17"/>
      <c r="AG44" s="32"/>
      <c r="AH44" s="32"/>
      <c r="AI44" s="32"/>
      <c r="AJ44" s="32"/>
      <c r="AK44" s="32"/>
      <c r="AL44" s="32"/>
      <c r="AM44" s="32"/>
      <c r="AN44" s="35">
        <f t="shared" si="0"/>
        <v>0</v>
      </c>
      <c r="AO44" s="1" t="s">
        <v>128</v>
      </c>
    </row>
    <row r="45" spans="1:41" ht="15.75" x14ac:dyDescent="0.25">
      <c r="A45" s="17">
        <v>41</v>
      </c>
      <c r="B45" s="42" t="s">
        <v>44</v>
      </c>
      <c r="C45" s="32"/>
      <c r="D45" s="32"/>
      <c r="E45" s="32"/>
      <c r="F45" s="34"/>
      <c r="G45" s="34"/>
      <c r="H45" s="34"/>
      <c r="I45" s="34"/>
      <c r="J45" s="49"/>
      <c r="K45" s="32"/>
      <c r="L45" s="32"/>
      <c r="M45" s="32"/>
      <c r="N45" s="32"/>
      <c r="O45" s="32"/>
      <c r="P45" s="32"/>
      <c r="Q45" s="32"/>
      <c r="R45" s="32"/>
      <c r="S45" s="32"/>
      <c r="T45" s="32">
        <v>24.87</v>
      </c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17"/>
      <c r="AG45" s="32"/>
      <c r="AH45" s="32"/>
      <c r="AI45" s="32"/>
      <c r="AJ45" s="32"/>
      <c r="AK45" s="32"/>
      <c r="AL45" s="32"/>
      <c r="AM45" s="47"/>
      <c r="AN45" s="48">
        <f t="shared" si="0"/>
        <v>24.87</v>
      </c>
      <c r="AO45" s="1" t="s">
        <v>44</v>
      </c>
    </row>
    <row r="46" spans="1:41" ht="15.75" x14ac:dyDescent="0.25">
      <c r="A46" s="17">
        <v>42</v>
      </c>
      <c r="B46" s="42" t="s">
        <v>8</v>
      </c>
      <c r="C46" s="32">
        <v>49</v>
      </c>
      <c r="D46" s="40">
        <v>44</v>
      </c>
      <c r="E46" s="32">
        <v>215</v>
      </c>
      <c r="F46" s="34">
        <v>27</v>
      </c>
      <c r="G46" s="34">
        <v>35</v>
      </c>
      <c r="H46" s="34">
        <v>43</v>
      </c>
      <c r="I46" s="34"/>
      <c r="J46" s="49">
        <v>40</v>
      </c>
      <c r="K46" s="32"/>
      <c r="L46" s="32">
        <v>42</v>
      </c>
      <c r="M46" s="32"/>
      <c r="N46" s="32">
        <v>20</v>
      </c>
      <c r="O46" s="32">
        <v>82</v>
      </c>
      <c r="P46" s="32">
        <v>25</v>
      </c>
      <c r="Q46" s="32">
        <v>20</v>
      </c>
      <c r="R46" s="32">
        <v>44</v>
      </c>
      <c r="S46" s="32"/>
      <c r="T46" s="32">
        <v>84</v>
      </c>
      <c r="U46" s="32">
        <v>118</v>
      </c>
      <c r="V46" s="32">
        <v>253</v>
      </c>
      <c r="W46" s="32">
        <v>22</v>
      </c>
      <c r="X46" s="32"/>
      <c r="Y46" s="32">
        <v>74</v>
      </c>
      <c r="Z46" s="32"/>
      <c r="AA46" s="32"/>
      <c r="AB46" s="32"/>
      <c r="AC46" s="32"/>
      <c r="AD46" s="32"/>
      <c r="AE46" s="32"/>
      <c r="AF46" s="17"/>
      <c r="AG46" s="32"/>
      <c r="AH46" s="32">
        <v>60</v>
      </c>
      <c r="AI46" s="32"/>
      <c r="AJ46" s="32">
        <v>28</v>
      </c>
      <c r="AK46" s="32"/>
      <c r="AL46" s="32"/>
      <c r="AM46" s="32"/>
      <c r="AN46" s="48">
        <f t="shared" si="0"/>
        <v>1325</v>
      </c>
      <c r="AO46" s="1" t="s">
        <v>8</v>
      </c>
    </row>
    <row r="47" spans="1:41" ht="15.75" x14ac:dyDescent="0.25">
      <c r="A47" s="17">
        <v>43</v>
      </c>
      <c r="B47" s="17" t="s">
        <v>45</v>
      </c>
      <c r="C47" s="32"/>
      <c r="D47" s="32"/>
      <c r="E47" s="51">
        <v>4.3</v>
      </c>
      <c r="F47" s="34"/>
      <c r="G47" s="34"/>
      <c r="H47" s="34"/>
      <c r="I47" s="34"/>
      <c r="J47" s="34"/>
      <c r="K47" s="32"/>
      <c r="L47" s="32"/>
      <c r="M47" s="32"/>
      <c r="N47" s="32"/>
      <c r="O47" s="32"/>
      <c r="P47" s="32"/>
      <c r="Q47" s="32">
        <v>4.3</v>
      </c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17"/>
      <c r="AG47" s="32"/>
      <c r="AH47" s="32">
        <v>4.5</v>
      </c>
      <c r="AI47" s="32"/>
      <c r="AJ47" s="32"/>
      <c r="AK47" s="32"/>
      <c r="AL47" s="32"/>
      <c r="AM47" s="32"/>
      <c r="AN47" s="48">
        <f t="shared" si="0"/>
        <v>13.1</v>
      </c>
      <c r="AO47" s="1" t="s">
        <v>45</v>
      </c>
    </row>
    <row r="48" spans="1:41" ht="15.75" x14ac:dyDescent="0.25">
      <c r="A48" s="17">
        <v>44</v>
      </c>
      <c r="B48" s="17" t="s">
        <v>46</v>
      </c>
      <c r="C48" s="32"/>
      <c r="D48" s="32">
        <v>4.4000000000000004</v>
      </c>
      <c r="E48" s="32"/>
      <c r="F48" s="34"/>
      <c r="G48" s="34"/>
      <c r="H48" s="34"/>
      <c r="I48" s="34"/>
      <c r="J48" s="49">
        <v>4</v>
      </c>
      <c r="K48" s="32"/>
      <c r="L48" s="32"/>
      <c r="M48" s="32"/>
      <c r="N48" s="32"/>
      <c r="O48" s="32"/>
      <c r="P48" s="32"/>
      <c r="Q48" s="32"/>
      <c r="R48" s="32">
        <v>4.4000000000000004</v>
      </c>
      <c r="S48" s="32"/>
      <c r="T48" s="32"/>
      <c r="U48" s="32"/>
      <c r="V48" s="32">
        <v>13.3</v>
      </c>
      <c r="W48" s="32"/>
      <c r="X48" s="32"/>
      <c r="Y48" s="32"/>
      <c r="Z48" s="32"/>
      <c r="AA48" s="32"/>
      <c r="AB48" s="32"/>
      <c r="AC48" s="32"/>
      <c r="AD48" s="32"/>
      <c r="AE48" s="32"/>
      <c r="AF48" s="17"/>
      <c r="AG48" s="32"/>
      <c r="AH48" s="32"/>
      <c r="AI48" s="32"/>
      <c r="AJ48" s="32"/>
      <c r="AK48" s="32"/>
      <c r="AL48" s="32"/>
      <c r="AM48" s="32"/>
      <c r="AN48" s="48">
        <f>SUM(C48:AM48)</f>
        <v>26.1</v>
      </c>
      <c r="AO48" s="1" t="s">
        <v>46</v>
      </c>
    </row>
    <row r="49" spans="1:41" ht="15.75" x14ac:dyDescent="0.25">
      <c r="A49" s="17">
        <v>45</v>
      </c>
      <c r="B49" s="42" t="s">
        <v>1</v>
      </c>
      <c r="C49" s="32"/>
      <c r="D49" s="32">
        <v>33</v>
      </c>
      <c r="E49" s="32"/>
      <c r="F49" s="34"/>
      <c r="G49" s="38">
        <v>32</v>
      </c>
      <c r="H49" s="34"/>
      <c r="I49" s="34"/>
      <c r="J49" s="49">
        <v>30</v>
      </c>
      <c r="K49" s="32"/>
      <c r="L49" s="32">
        <v>31</v>
      </c>
      <c r="M49" s="32"/>
      <c r="N49" s="32"/>
      <c r="O49" s="32">
        <v>31</v>
      </c>
      <c r="P49" s="32"/>
      <c r="Q49" s="32"/>
      <c r="R49" s="32">
        <v>33</v>
      </c>
      <c r="S49" s="32"/>
      <c r="T49" s="32"/>
      <c r="U49" s="32"/>
      <c r="V49" s="32"/>
      <c r="W49" s="32"/>
      <c r="X49" s="32"/>
      <c r="Y49" s="32">
        <v>34</v>
      </c>
      <c r="Z49" s="32"/>
      <c r="AA49" s="32"/>
      <c r="AB49" s="32"/>
      <c r="AC49" s="32"/>
      <c r="AD49" s="32"/>
      <c r="AE49" s="32"/>
      <c r="AF49" s="17"/>
      <c r="AG49" s="32"/>
      <c r="AH49" s="32">
        <v>34</v>
      </c>
      <c r="AI49" s="32"/>
      <c r="AJ49" s="32"/>
      <c r="AK49" s="32"/>
      <c r="AL49" s="32"/>
      <c r="AM49" s="32"/>
      <c r="AN49" s="48">
        <f t="shared" si="0"/>
        <v>258</v>
      </c>
      <c r="AO49" s="1" t="s">
        <v>1</v>
      </c>
    </row>
    <row r="50" spans="1:41" ht="15.75" x14ac:dyDescent="0.25">
      <c r="A50" s="17">
        <v>46</v>
      </c>
      <c r="B50" s="17" t="s">
        <v>5</v>
      </c>
      <c r="C50" s="32">
        <v>40</v>
      </c>
      <c r="D50" s="32"/>
      <c r="E50" s="32">
        <v>39</v>
      </c>
      <c r="F50" s="34">
        <v>47</v>
      </c>
      <c r="G50" s="34"/>
      <c r="H50" s="34">
        <v>38</v>
      </c>
      <c r="I50" s="49">
        <v>37</v>
      </c>
      <c r="J50" s="34"/>
      <c r="K50" s="32">
        <v>43</v>
      </c>
      <c r="L50" s="32">
        <v>38</v>
      </c>
      <c r="M50" s="32">
        <v>-1</v>
      </c>
      <c r="N50" s="32">
        <v>37</v>
      </c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17"/>
      <c r="AG50" s="32"/>
      <c r="AH50" s="32"/>
      <c r="AI50" s="32"/>
      <c r="AJ50" s="32"/>
      <c r="AK50" s="32"/>
      <c r="AL50" s="32"/>
      <c r="AM50" s="32"/>
      <c r="AN50" s="48">
        <f t="shared" si="0"/>
        <v>318</v>
      </c>
      <c r="AO50" s="10" t="s">
        <v>5</v>
      </c>
    </row>
    <row r="51" spans="1:41" ht="15.75" x14ac:dyDescent="0.25">
      <c r="A51" s="17">
        <v>47</v>
      </c>
      <c r="B51" s="29" t="s">
        <v>70</v>
      </c>
      <c r="C51" s="32">
        <v>4</v>
      </c>
      <c r="D51" s="32"/>
      <c r="E51" s="32"/>
      <c r="F51" s="34"/>
      <c r="G51" s="34"/>
      <c r="H51" s="49">
        <v>3.9</v>
      </c>
      <c r="I51" s="34"/>
      <c r="J51" s="34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>
        <v>4</v>
      </c>
      <c r="Y51" s="32"/>
      <c r="Z51" s="32">
        <v>4.2</v>
      </c>
      <c r="AA51" s="32"/>
      <c r="AB51" s="32"/>
      <c r="AC51" s="32"/>
      <c r="AD51" s="32"/>
      <c r="AE51" s="32"/>
      <c r="AF51" s="17"/>
      <c r="AG51" s="32"/>
      <c r="AH51" s="32">
        <v>4</v>
      </c>
      <c r="AI51" s="32"/>
      <c r="AJ51" s="32">
        <v>4</v>
      </c>
      <c r="AK51" s="32"/>
      <c r="AL51" s="32"/>
      <c r="AM51" s="32"/>
      <c r="AN51" s="48">
        <f t="shared" si="0"/>
        <v>24.1</v>
      </c>
      <c r="AO51" s="14" t="s">
        <v>70</v>
      </c>
    </row>
    <row r="52" spans="1:41" ht="15.75" x14ac:dyDescent="0.25">
      <c r="A52" s="17">
        <v>48</v>
      </c>
      <c r="B52" s="29" t="s">
        <v>58</v>
      </c>
      <c r="C52" s="32"/>
      <c r="D52" s="32"/>
      <c r="E52" s="32"/>
      <c r="F52" s="34"/>
      <c r="G52" s="34"/>
      <c r="H52" s="34"/>
      <c r="I52" s="34"/>
      <c r="J52" s="34"/>
      <c r="K52" s="32"/>
      <c r="L52" s="32"/>
      <c r="M52" s="32"/>
      <c r="N52" s="32"/>
      <c r="O52" s="32"/>
      <c r="P52" s="32">
        <v>2</v>
      </c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17"/>
      <c r="AG52" s="32"/>
      <c r="AH52" s="32"/>
      <c r="AI52" s="32"/>
      <c r="AJ52" s="32"/>
      <c r="AK52" s="32"/>
      <c r="AL52" s="32"/>
      <c r="AM52" s="32"/>
      <c r="AN52" s="48">
        <f t="shared" si="0"/>
        <v>2</v>
      </c>
      <c r="AO52" s="14" t="s">
        <v>58</v>
      </c>
    </row>
    <row r="53" spans="1:41" ht="15.75" x14ac:dyDescent="0.25">
      <c r="A53" s="17">
        <v>49</v>
      </c>
      <c r="B53" s="17" t="s">
        <v>49</v>
      </c>
      <c r="C53" s="32"/>
      <c r="D53" s="32">
        <v>4.4000000000000004</v>
      </c>
      <c r="E53" s="32"/>
      <c r="F53" s="34"/>
      <c r="G53" s="34">
        <v>1.5</v>
      </c>
      <c r="H53" s="34">
        <v>4.3</v>
      </c>
      <c r="I53" s="34"/>
      <c r="J53" s="49">
        <v>1.4</v>
      </c>
      <c r="K53" s="32"/>
      <c r="L53" s="32"/>
      <c r="M53" s="32"/>
      <c r="N53" s="32"/>
      <c r="O53" s="32"/>
      <c r="P53" s="32">
        <v>2</v>
      </c>
      <c r="Q53" s="32"/>
      <c r="R53" s="32">
        <v>1.5</v>
      </c>
      <c r="S53" s="32"/>
      <c r="T53" s="32">
        <v>4.5999999999999996</v>
      </c>
      <c r="U53" s="32"/>
      <c r="V53" s="32"/>
      <c r="W53" s="32"/>
      <c r="X53" s="32"/>
      <c r="Y53" s="32">
        <v>4.5</v>
      </c>
      <c r="Z53" s="32"/>
      <c r="AA53" s="32"/>
      <c r="AB53" s="32"/>
      <c r="AC53" s="32"/>
      <c r="AD53" s="32"/>
      <c r="AE53" s="32"/>
      <c r="AF53" s="17"/>
      <c r="AG53" s="32"/>
      <c r="AH53" s="32"/>
      <c r="AI53" s="32"/>
      <c r="AJ53" s="32"/>
      <c r="AK53" s="32"/>
      <c r="AL53" s="32"/>
      <c r="AM53" s="32"/>
      <c r="AN53" s="48">
        <f t="shared" si="0"/>
        <v>24.2</v>
      </c>
      <c r="AO53" s="10" t="s">
        <v>49</v>
      </c>
    </row>
    <row r="54" spans="1:41" ht="15.75" x14ac:dyDescent="0.25">
      <c r="A54" s="17">
        <v>50</v>
      </c>
      <c r="B54" s="17" t="s">
        <v>93</v>
      </c>
      <c r="C54" s="32">
        <v>4.4000000000000004</v>
      </c>
      <c r="D54" s="32">
        <v>4.4000000000000004</v>
      </c>
      <c r="E54" s="32">
        <v>4.4000000000000004</v>
      </c>
      <c r="F54" s="34">
        <v>2.2000000000000002</v>
      </c>
      <c r="G54" s="34">
        <v>25</v>
      </c>
      <c r="H54" s="34">
        <v>5.3</v>
      </c>
      <c r="I54" s="34"/>
      <c r="J54" s="49">
        <v>8</v>
      </c>
      <c r="K54" s="32">
        <v>10</v>
      </c>
      <c r="L54" s="32">
        <v>4.2</v>
      </c>
      <c r="M54" s="32"/>
      <c r="N54" s="32">
        <v>4.0999999999999996</v>
      </c>
      <c r="O54" s="32">
        <v>3</v>
      </c>
      <c r="P54" s="32">
        <v>8</v>
      </c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17"/>
      <c r="AG54" s="32"/>
      <c r="AH54" s="32"/>
      <c r="AI54" s="32"/>
      <c r="AJ54" s="32"/>
      <c r="AK54" s="32"/>
      <c r="AL54" s="32"/>
      <c r="AM54" s="32"/>
      <c r="AN54" s="48">
        <f t="shared" si="0"/>
        <v>83</v>
      </c>
      <c r="AO54" s="10" t="s">
        <v>93</v>
      </c>
    </row>
    <row r="55" spans="1:41" ht="15.75" x14ac:dyDescent="0.25">
      <c r="A55" s="17">
        <v>51</v>
      </c>
      <c r="B55" s="45" t="s">
        <v>68</v>
      </c>
      <c r="C55" s="32"/>
      <c r="D55" s="32"/>
      <c r="E55" s="32"/>
      <c r="F55" s="34"/>
      <c r="G55" s="34"/>
      <c r="H55" s="34"/>
      <c r="I55" s="34"/>
      <c r="J55" s="34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>
        <v>41</v>
      </c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17"/>
      <c r="AG55" s="32"/>
      <c r="AH55" s="32"/>
      <c r="AI55" s="32"/>
      <c r="AJ55" s="32"/>
      <c r="AK55" s="32"/>
      <c r="AL55" s="32"/>
      <c r="AM55" s="32"/>
      <c r="AN55" s="48">
        <f t="shared" si="0"/>
        <v>41</v>
      </c>
      <c r="AO55" s="10" t="s">
        <v>68</v>
      </c>
    </row>
    <row r="56" spans="1:41" ht="15.75" x14ac:dyDescent="0.25">
      <c r="A56" s="17">
        <v>52</v>
      </c>
      <c r="B56" s="17" t="s">
        <v>51</v>
      </c>
      <c r="C56" s="32">
        <v>8.8000000000000007</v>
      </c>
      <c r="D56" s="32">
        <v>6.6</v>
      </c>
      <c r="E56" s="32">
        <v>6.5</v>
      </c>
      <c r="F56" s="34">
        <v>8.8000000000000007</v>
      </c>
      <c r="G56" s="34">
        <v>6.3</v>
      </c>
      <c r="H56" s="34">
        <v>8.8000000000000007</v>
      </c>
      <c r="I56" s="34">
        <v>6.1</v>
      </c>
      <c r="J56" s="49">
        <v>6</v>
      </c>
      <c r="K56" s="32">
        <v>8</v>
      </c>
      <c r="L56" s="32">
        <v>6.3</v>
      </c>
      <c r="M56" s="32"/>
      <c r="N56" s="32">
        <v>8.1</v>
      </c>
      <c r="O56" s="32">
        <v>6.1</v>
      </c>
      <c r="P56" s="32">
        <v>6</v>
      </c>
      <c r="Q56" s="32">
        <v>8.1</v>
      </c>
      <c r="R56" s="32">
        <v>6.6</v>
      </c>
      <c r="S56" s="32"/>
      <c r="T56" s="32">
        <v>9.1999999999999993</v>
      </c>
      <c r="U56" s="32">
        <v>6.9</v>
      </c>
      <c r="V56" s="32">
        <v>6.8</v>
      </c>
      <c r="W56" s="32">
        <v>7.1</v>
      </c>
      <c r="X56" s="32">
        <v>-2.5</v>
      </c>
      <c r="Y56" s="32">
        <v>6.8</v>
      </c>
      <c r="Z56" s="32">
        <v>25.1</v>
      </c>
      <c r="AA56" s="32"/>
      <c r="AB56" s="32"/>
      <c r="AC56" s="32"/>
      <c r="AD56" s="32"/>
      <c r="AE56" s="32"/>
      <c r="AF56" s="17"/>
      <c r="AG56" s="32"/>
      <c r="AH56" s="32">
        <v>6.8</v>
      </c>
      <c r="AI56" s="32"/>
      <c r="AJ56" s="32">
        <v>9.1</v>
      </c>
      <c r="AK56" s="32"/>
      <c r="AL56" s="32"/>
      <c r="AM56" s="32"/>
      <c r="AN56" s="48">
        <f>AG56+AE56+AD56+AC56+AB56+AA56+Z56+Y56+X56+W56+V56+T56+S56+R56+P56+N56+L56+J56+I56+G56+F56+D56+E56+H56+K56+M56+C56+O56+Q56+U56+AF56+AH56+AI56+AJ56+AK56+AL56+AM56</f>
        <v>182.39999999999998</v>
      </c>
      <c r="AO56" s="10" t="s">
        <v>51</v>
      </c>
    </row>
    <row r="57" spans="1:41" ht="15.75" x14ac:dyDescent="0.25">
      <c r="A57" s="17">
        <v>53</v>
      </c>
      <c r="B57" s="29" t="s">
        <v>52</v>
      </c>
      <c r="C57" s="32">
        <v>1</v>
      </c>
      <c r="D57" s="32">
        <v>1</v>
      </c>
      <c r="E57" s="32">
        <v>1</v>
      </c>
      <c r="F57" s="34">
        <v>1</v>
      </c>
      <c r="G57" s="34">
        <v>1</v>
      </c>
      <c r="H57" s="34">
        <v>1</v>
      </c>
      <c r="I57" s="49">
        <v>1</v>
      </c>
      <c r="J57" s="34"/>
      <c r="K57" s="32">
        <v>1</v>
      </c>
      <c r="L57" s="32">
        <v>1</v>
      </c>
      <c r="M57" s="32"/>
      <c r="N57" s="32">
        <v>1</v>
      </c>
      <c r="O57" s="32">
        <v>1</v>
      </c>
      <c r="P57" s="32">
        <v>1</v>
      </c>
      <c r="Q57" s="32">
        <v>1</v>
      </c>
      <c r="R57" s="32">
        <v>1</v>
      </c>
      <c r="S57" s="32"/>
      <c r="T57" s="32">
        <v>2</v>
      </c>
      <c r="U57" s="32">
        <v>1</v>
      </c>
      <c r="V57" s="32">
        <v>1</v>
      </c>
      <c r="W57" s="32">
        <v>1</v>
      </c>
      <c r="X57" s="32"/>
      <c r="Y57" s="32">
        <v>1</v>
      </c>
      <c r="Z57" s="32">
        <v>1</v>
      </c>
      <c r="AA57" s="32"/>
      <c r="AB57" s="32"/>
      <c r="AC57" s="32"/>
      <c r="AD57" s="32"/>
      <c r="AE57" s="32"/>
      <c r="AF57" s="17"/>
      <c r="AG57" s="32"/>
      <c r="AH57" s="32">
        <v>1</v>
      </c>
      <c r="AI57" s="32"/>
      <c r="AJ57" s="32">
        <v>1</v>
      </c>
      <c r="AK57" s="32"/>
      <c r="AL57" s="32"/>
      <c r="AM57" s="32"/>
      <c r="AN57" s="48">
        <f t="shared" si="0"/>
        <v>23</v>
      </c>
      <c r="AO57" s="14" t="s">
        <v>52</v>
      </c>
    </row>
    <row r="58" spans="1:41" ht="15.75" x14ac:dyDescent="0.25">
      <c r="A58" s="17">
        <v>54</v>
      </c>
      <c r="B58" s="17" t="s">
        <v>47</v>
      </c>
      <c r="C58" s="32"/>
      <c r="D58" s="32"/>
      <c r="E58" s="32"/>
      <c r="F58" s="34"/>
      <c r="G58" s="34"/>
      <c r="H58" s="34"/>
      <c r="I58" s="34"/>
      <c r="J58" s="34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17"/>
      <c r="AG58" s="32"/>
      <c r="AH58" s="32"/>
      <c r="AI58" s="32"/>
      <c r="AJ58" s="32"/>
      <c r="AK58" s="32"/>
      <c r="AL58" s="32"/>
      <c r="AM58" s="32"/>
      <c r="AN58" s="35">
        <f t="shared" si="0"/>
        <v>0</v>
      </c>
      <c r="AO58" s="10" t="s">
        <v>75</v>
      </c>
    </row>
    <row r="59" spans="1:41" ht="15.75" x14ac:dyDescent="0.25">
      <c r="A59" s="17">
        <v>55</v>
      </c>
      <c r="B59" s="29" t="s">
        <v>53</v>
      </c>
      <c r="C59" s="32"/>
      <c r="D59" s="32"/>
      <c r="E59" s="32"/>
      <c r="F59" s="34"/>
      <c r="G59" s="34"/>
      <c r="H59" s="34"/>
      <c r="I59" s="34"/>
      <c r="J59" s="49">
        <v>4</v>
      </c>
      <c r="K59" s="32"/>
      <c r="L59" s="32"/>
      <c r="M59" s="32"/>
      <c r="N59" s="32"/>
      <c r="O59" s="32"/>
      <c r="P59" s="32">
        <v>4</v>
      </c>
      <c r="Q59" s="32"/>
      <c r="R59" s="32"/>
      <c r="S59" s="32"/>
      <c r="T59" s="32"/>
      <c r="U59" s="32">
        <v>12</v>
      </c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17"/>
      <c r="AG59" s="32"/>
      <c r="AH59" s="32"/>
      <c r="AI59" s="32"/>
      <c r="AJ59" s="32">
        <v>4.5</v>
      </c>
      <c r="AK59" s="32"/>
      <c r="AL59" s="32"/>
      <c r="AM59" s="32"/>
      <c r="AN59" s="48">
        <f t="shared" si="0"/>
        <v>24.5</v>
      </c>
      <c r="AO59" s="14" t="s">
        <v>53</v>
      </c>
    </row>
    <row r="60" spans="1:41" ht="15.75" x14ac:dyDescent="0.25">
      <c r="A60" s="17">
        <v>56</v>
      </c>
      <c r="B60" s="17" t="s">
        <v>109</v>
      </c>
      <c r="C60" s="32"/>
      <c r="D60" s="32">
        <v>3.3</v>
      </c>
      <c r="E60" s="32">
        <v>3.2</v>
      </c>
      <c r="F60" s="34">
        <v>3.3</v>
      </c>
      <c r="G60" s="34">
        <v>3.2</v>
      </c>
      <c r="H60" s="34">
        <v>3.2</v>
      </c>
      <c r="I60" s="34"/>
      <c r="J60" s="34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17"/>
      <c r="AG60" s="32"/>
      <c r="AH60" s="32"/>
      <c r="AI60" s="32"/>
      <c r="AJ60" s="32"/>
      <c r="AK60" s="32"/>
      <c r="AL60" s="32"/>
      <c r="AM60" s="32"/>
      <c r="AN60" s="48">
        <f t="shared" si="0"/>
        <v>16.2</v>
      </c>
      <c r="AO60" s="10" t="s">
        <v>116</v>
      </c>
    </row>
    <row r="61" spans="1:41" ht="15.75" x14ac:dyDescent="0.25">
      <c r="A61" s="17">
        <v>57</v>
      </c>
      <c r="B61" s="29" t="s">
        <v>115</v>
      </c>
      <c r="C61" s="32"/>
      <c r="D61" s="32"/>
      <c r="E61" s="32"/>
      <c r="F61" s="34"/>
      <c r="G61" s="34"/>
      <c r="H61" s="34"/>
      <c r="I61" s="34"/>
      <c r="J61" s="34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17"/>
      <c r="AG61" s="32"/>
      <c r="AH61" s="32">
        <v>11</v>
      </c>
      <c r="AI61" s="32"/>
      <c r="AJ61" s="32"/>
      <c r="AK61" s="32"/>
      <c r="AL61" s="32"/>
      <c r="AM61" s="32"/>
      <c r="AN61" s="48">
        <f t="shared" si="0"/>
        <v>11</v>
      </c>
      <c r="AO61" s="10" t="s">
        <v>87</v>
      </c>
    </row>
    <row r="62" spans="1:41" ht="15.75" x14ac:dyDescent="0.25">
      <c r="A62" s="17">
        <v>58</v>
      </c>
      <c r="B62" s="17" t="s">
        <v>59</v>
      </c>
      <c r="C62" s="32"/>
      <c r="D62" s="32"/>
      <c r="E62" s="32"/>
      <c r="F62" s="34"/>
      <c r="G62" s="34"/>
      <c r="H62" s="34"/>
      <c r="I62" s="34"/>
      <c r="J62" s="34"/>
      <c r="K62" s="32"/>
      <c r="L62" s="32"/>
      <c r="M62" s="32"/>
      <c r="N62" s="32">
        <v>2</v>
      </c>
      <c r="O62" s="32"/>
      <c r="P62" s="32"/>
      <c r="Q62" s="32">
        <v>1</v>
      </c>
      <c r="R62" s="32">
        <v>2.2000000000000002</v>
      </c>
      <c r="S62" s="32"/>
      <c r="T62" s="32">
        <v>1.2</v>
      </c>
      <c r="U62" s="32"/>
      <c r="V62" s="32"/>
      <c r="W62" s="32">
        <v>1.1000000000000001</v>
      </c>
      <c r="X62" s="32"/>
      <c r="Y62" s="32"/>
      <c r="Z62" s="32">
        <v>1.1000000000000001</v>
      </c>
      <c r="AA62" s="32"/>
      <c r="AB62" s="32"/>
      <c r="AC62" s="32"/>
      <c r="AD62" s="32"/>
      <c r="AE62" s="32"/>
      <c r="AF62" s="17"/>
      <c r="AG62" s="32"/>
      <c r="AH62" s="32"/>
      <c r="AI62" s="32"/>
      <c r="AJ62" s="32">
        <v>2.2999999999999998</v>
      </c>
      <c r="AK62" s="32"/>
      <c r="AL62" s="32"/>
      <c r="AM62" s="32"/>
      <c r="AN62" s="48">
        <f>SUM(C62:AM62)</f>
        <v>10.899999999999999</v>
      </c>
      <c r="AO62" s="10" t="s">
        <v>59</v>
      </c>
    </row>
    <row r="63" spans="1:41" ht="15.75" x14ac:dyDescent="0.25">
      <c r="A63" s="17">
        <v>59</v>
      </c>
      <c r="B63" s="17" t="s">
        <v>43</v>
      </c>
      <c r="C63" s="32"/>
      <c r="D63" s="32"/>
      <c r="E63" s="32">
        <v>3.5</v>
      </c>
      <c r="F63" s="34">
        <v>3.5</v>
      </c>
      <c r="G63" s="34"/>
      <c r="H63" s="34">
        <v>3.4</v>
      </c>
      <c r="I63" s="34"/>
      <c r="J63" s="49">
        <v>3.2</v>
      </c>
      <c r="K63" s="32">
        <v>3.2</v>
      </c>
      <c r="L63" s="32"/>
      <c r="M63" s="32"/>
      <c r="N63" s="32">
        <v>3.3</v>
      </c>
      <c r="O63" s="32">
        <v>3.3</v>
      </c>
      <c r="P63" s="32">
        <v>3.2</v>
      </c>
      <c r="Q63" s="32">
        <v>3.3</v>
      </c>
      <c r="R63" s="32"/>
      <c r="S63" s="32"/>
      <c r="T63" s="32"/>
      <c r="U63" s="32">
        <v>3.7</v>
      </c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17"/>
      <c r="AG63" s="32"/>
      <c r="AH63" s="32"/>
      <c r="AI63" s="32"/>
      <c r="AJ63" s="32"/>
      <c r="AK63" s="32"/>
      <c r="AL63" s="32"/>
      <c r="AM63" s="32"/>
      <c r="AN63" s="48">
        <f t="shared" si="0"/>
        <v>33.6</v>
      </c>
      <c r="AO63" s="10" t="s">
        <v>43</v>
      </c>
    </row>
    <row r="64" spans="1:41" ht="15.75" x14ac:dyDescent="0.25">
      <c r="A64" s="17">
        <v>60</v>
      </c>
      <c r="B64" s="17" t="s">
        <v>107</v>
      </c>
      <c r="C64" s="32"/>
      <c r="D64" s="32"/>
      <c r="E64" s="32"/>
      <c r="F64" s="34"/>
      <c r="G64" s="34"/>
      <c r="H64" s="49">
        <v>20</v>
      </c>
      <c r="I64" s="34"/>
      <c r="J64" s="34"/>
      <c r="K64" s="32"/>
      <c r="L64" s="32"/>
      <c r="M64" s="32"/>
      <c r="N64" s="32"/>
      <c r="O64" s="32"/>
      <c r="P64" s="32"/>
      <c r="Q64" s="32"/>
      <c r="R64" s="32"/>
      <c r="S64" s="32"/>
      <c r="T64" s="32">
        <v>10</v>
      </c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17"/>
      <c r="AG64" s="32"/>
      <c r="AH64" s="32"/>
      <c r="AI64" s="32"/>
      <c r="AJ64" s="32"/>
      <c r="AK64" s="32"/>
      <c r="AL64" s="32"/>
      <c r="AM64" s="32"/>
      <c r="AN64" s="48">
        <f t="shared" si="0"/>
        <v>30</v>
      </c>
      <c r="AO64" s="10" t="s">
        <v>74</v>
      </c>
    </row>
    <row r="65" spans="1:41" ht="15.75" x14ac:dyDescent="0.25">
      <c r="A65" s="17">
        <v>61</v>
      </c>
      <c r="B65" s="17" t="s">
        <v>61</v>
      </c>
      <c r="C65" s="32"/>
      <c r="D65" s="32"/>
      <c r="E65" s="32">
        <v>1.5</v>
      </c>
      <c r="F65" s="34"/>
      <c r="G65" s="34">
        <v>2.1</v>
      </c>
      <c r="H65" s="34"/>
      <c r="I65" s="34"/>
      <c r="J65" s="49">
        <v>1.4</v>
      </c>
      <c r="K65" s="32"/>
      <c r="L65" s="32"/>
      <c r="M65" s="32"/>
      <c r="N65" s="32"/>
      <c r="O65" s="32">
        <v>1</v>
      </c>
      <c r="P65" s="32">
        <v>2</v>
      </c>
      <c r="Q65" s="32">
        <v>1</v>
      </c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17"/>
      <c r="AG65" s="32"/>
      <c r="AH65" s="32"/>
      <c r="AI65" s="32"/>
      <c r="AJ65" s="32"/>
      <c r="AK65" s="32"/>
      <c r="AL65" s="32"/>
      <c r="AM65" s="32"/>
      <c r="AN65" s="48">
        <f t="shared" si="0"/>
        <v>9</v>
      </c>
      <c r="AO65" s="10" t="s">
        <v>61</v>
      </c>
    </row>
    <row r="66" spans="1:41" x14ac:dyDescent="0.25">
      <c r="A66" s="17"/>
      <c r="B66" s="17" t="s">
        <v>54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46">
        <f t="shared" ref="AN66" si="1">SUM(C66:AG66)</f>
        <v>0</v>
      </c>
      <c r="AO66" s="17"/>
    </row>
  </sheetData>
  <mergeCells count="2">
    <mergeCell ref="O1:Q1"/>
    <mergeCell ref="C2:D2"/>
  </mergeCells>
  <pageMargins left="0.7" right="0.7" top="0.75" bottom="0.75" header="0.3" footer="0.3"/>
  <pageSetup paperSize="9" scale="64" fitToWidth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6"/>
  <sheetViews>
    <sheetView showGridLines="0" workbookViewId="0">
      <selection activeCell="AR67" sqref="A1:AR67"/>
    </sheetView>
  </sheetViews>
  <sheetFormatPr defaultRowHeight="15" x14ac:dyDescent="0.25"/>
  <cols>
    <col min="1" max="1" width="3.28515625" customWidth="1"/>
    <col min="2" max="2" width="13.28515625" customWidth="1"/>
    <col min="3" max="3" width="7.85546875" customWidth="1"/>
    <col min="4" max="4" width="7.140625" customWidth="1"/>
    <col min="5" max="5" width="7" customWidth="1"/>
    <col min="6" max="6" width="7.85546875" customWidth="1"/>
    <col min="7" max="7" width="5.85546875" customWidth="1"/>
    <col min="8" max="8" width="8.7109375" customWidth="1"/>
    <col min="9" max="9" width="7.140625" customWidth="1"/>
    <col min="10" max="10" width="7.7109375" customWidth="1"/>
    <col min="11" max="11" width="7.28515625" customWidth="1"/>
    <col min="12" max="12" width="6.7109375" customWidth="1"/>
    <col min="13" max="13" width="7.140625" customWidth="1"/>
    <col min="14" max="14" width="8" customWidth="1"/>
    <col min="15" max="15" width="7.85546875" customWidth="1"/>
    <col min="16" max="16" width="8" customWidth="1"/>
    <col min="17" max="17" width="7.85546875" customWidth="1"/>
    <col min="18" max="18" width="6.7109375" customWidth="1"/>
    <col min="19" max="19" width="8.85546875" customWidth="1"/>
    <col min="20" max="20" width="6.85546875" customWidth="1"/>
    <col min="21" max="21" width="8" customWidth="1"/>
    <col min="22" max="22" width="7.28515625" customWidth="1"/>
    <col min="23" max="23" width="6.85546875" customWidth="1"/>
    <col min="24" max="24" width="6.140625" customWidth="1"/>
    <col min="25" max="25" width="7.28515625" customWidth="1"/>
    <col min="26" max="26" width="6.85546875" customWidth="1"/>
    <col min="27" max="28" width="7.7109375" customWidth="1"/>
    <col min="29" max="29" width="7.140625" customWidth="1"/>
    <col min="30" max="31" width="6.7109375" hidden="1" customWidth="1"/>
    <col min="32" max="32" width="6.85546875" hidden="1" customWidth="1"/>
    <col min="33" max="33" width="7.5703125" hidden="1" customWidth="1"/>
    <col min="34" max="34" width="7.140625" hidden="1" customWidth="1"/>
    <col min="35" max="35" width="6.28515625" hidden="1" customWidth="1"/>
    <col min="36" max="38" width="6.28515625" customWidth="1"/>
    <col min="39" max="39" width="6.7109375" customWidth="1"/>
    <col min="40" max="41" width="6.28515625" hidden="1" customWidth="1"/>
    <col min="42" max="42" width="6.28515625" customWidth="1"/>
    <col min="43" max="43" width="10.28515625" customWidth="1"/>
    <col min="44" max="44" width="13.28515625" customWidth="1"/>
  </cols>
  <sheetData>
    <row r="1" spans="1:44" ht="43.5" customHeight="1" x14ac:dyDescent="0.25">
      <c r="A1" s="17" t="s">
        <v>77</v>
      </c>
      <c r="B1" s="17"/>
      <c r="C1" s="17"/>
      <c r="D1" s="17"/>
      <c r="E1" s="17"/>
      <c r="F1" s="17" t="s">
        <v>64</v>
      </c>
      <c r="G1" s="17"/>
      <c r="H1" s="17"/>
      <c r="I1" s="17"/>
      <c r="J1" s="17"/>
      <c r="K1" s="17"/>
      <c r="L1" s="17"/>
      <c r="M1" s="17"/>
      <c r="N1" s="17"/>
      <c r="O1" s="59" t="s">
        <v>112</v>
      </c>
      <c r="P1" s="60"/>
      <c r="Q1" s="61"/>
      <c r="R1" s="17"/>
      <c r="S1" s="17"/>
      <c r="T1" s="17"/>
      <c r="U1" s="17" t="s">
        <v>72</v>
      </c>
      <c r="V1" s="17"/>
      <c r="W1" s="17"/>
      <c r="X1" s="17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</row>
    <row r="2" spans="1:44" ht="75" x14ac:dyDescent="0.25">
      <c r="A2" s="29" t="s">
        <v>17</v>
      </c>
      <c r="B2" s="29"/>
      <c r="C2" s="62" t="s">
        <v>111</v>
      </c>
      <c r="D2" s="63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ht="15.75" x14ac:dyDescent="0.25">
      <c r="A3" s="30"/>
      <c r="B3" s="30"/>
      <c r="C3" s="30"/>
      <c r="D3" s="30"/>
      <c r="E3" s="30"/>
      <c r="F3" s="30"/>
      <c r="G3" s="30" t="s">
        <v>129</v>
      </c>
      <c r="H3" s="30"/>
      <c r="I3" s="30"/>
      <c r="J3" s="30" t="s">
        <v>123</v>
      </c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5"/>
    </row>
    <row r="4" spans="1:44" ht="60" x14ac:dyDescent="0.25">
      <c r="A4" s="29" t="s">
        <v>18</v>
      </c>
      <c r="B4" s="29" t="s">
        <v>20</v>
      </c>
      <c r="C4" s="53">
        <v>3</v>
      </c>
      <c r="D4" s="43">
        <v>3</v>
      </c>
      <c r="E4" s="43">
        <v>4</v>
      </c>
      <c r="F4" s="43">
        <v>4</v>
      </c>
      <c r="G4" s="43">
        <v>5</v>
      </c>
      <c r="H4" s="43">
        <v>5</v>
      </c>
      <c r="I4" s="43">
        <v>6</v>
      </c>
      <c r="J4" s="43">
        <v>6</v>
      </c>
      <c r="K4" s="43">
        <v>7</v>
      </c>
      <c r="L4" s="43">
        <v>7</v>
      </c>
      <c r="M4" s="43">
        <v>10</v>
      </c>
      <c r="N4" s="43">
        <v>10</v>
      </c>
      <c r="O4" s="43">
        <v>11</v>
      </c>
      <c r="P4" s="43">
        <v>11</v>
      </c>
      <c r="Q4" s="43">
        <v>12</v>
      </c>
      <c r="R4" s="43">
        <v>13</v>
      </c>
      <c r="S4" s="43">
        <v>14</v>
      </c>
      <c r="T4" s="43">
        <v>17</v>
      </c>
      <c r="U4" s="43">
        <v>18</v>
      </c>
      <c r="V4" s="43">
        <v>18</v>
      </c>
      <c r="W4" s="43">
        <v>19</v>
      </c>
      <c r="X4" s="43">
        <v>19</v>
      </c>
      <c r="Y4" s="43">
        <v>20</v>
      </c>
      <c r="Z4" s="43">
        <v>20</v>
      </c>
      <c r="AA4" s="43">
        <v>21</v>
      </c>
      <c r="AB4" s="43">
        <v>21</v>
      </c>
      <c r="AC4" s="43">
        <v>24</v>
      </c>
      <c r="AD4" s="43"/>
      <c r="AE4" s="43"/>
      <c r="AF4" s="43"/>
      <c r="AG4" s="43"/>
      <c r="AH4" s="43"/>
      <c r="AI4" s="43"/>
      <c r="AJ4" s="43">
        <v>25</v>
      </c>
      <c r="AK4" s="43">
        <v>26</v>
      </c>
      <c r="AL4" s="43">
        <v>27</v>
      </c>
      <c r="AM4" s="43">
        <v>28</v>
      </c>
      <c r="AN4" s="43"/>
      <c r="AO4" s="17"/>
      <c r="AP4" s="17">
        <v>28</v>
      </c>
      <c r="AQ4" s="17" t="s">
        <v>19</v>
      </c>
      <c r="AR4" s="14" t="s">
        <v>20</v>
      </c>
    </row>
    <row r="5" spans="1:44" ht="15.75" x14ac:dyDescent="0.25">
      <c r="A5" s="17">
        <v>1</v>
      </c>
      <c r="B5" s="17" t="s">
        <v>21</v>
      </c>
      <c r="C5" s="32">
        <v>28.5</v>
      </c>
      <c r="D5" s="33">
        <v>-1.4</v>
      </c>
      <c r="E5" s="33"/>
      <c r="F5" s="34">
        <v>0.8</v>
      </c>
      <c r="G5" s="34">
        <v>26.8</v>
      </c>
      <c r="H5" s="34">
        <v>-0.7</v>
      </c>
      <c r="I5" s="34">
        <v>26.3</v>
      </c>
      <c r="J5" s="49">
        <v>-0.7</v>
      </c>
      <c r="K5" s="32">
        <v>24.6</v>
      </c>
      <c r="L5" s="33">
        <v>-1.1000000000000001</v>
      </c>
      <c r="M5" s="33">
        <v>24.1</v>
      </c>
      <c r="N5" s="32">
        <v>1.4</v>
      </c>
      <c r="O5" s="33">
        <v>26.9</v>
      </c>
      <c r="P5" s="33">
        <v>-1</v>
      </c>
      <c r="Q5" s="32">
        <v>26.9</v>
      </c>
      <c r="R5" s="32">
        <v>27.4</v>
      </c>
      <c r="S5" s="47">
        <v>0.745</v>
      </c>
      <c r="T5" s="32">
        <v>26.4</v>
      </c>
      <c r="U5" s="32">
        <v>27.1</v>
      </c>
      <c r="V5" s="32">
        <v>0.5</v>
      </c>
      <c r="W5" s="32">
        <v>28.1</v>
      </c>
      <c r="X5" s="32">
        <v>-0.9</v>
      </c>
      <c r="Y5" s="32">
        <v>27.1</v>
      </c>
      <c r="Z5" s="32">
        <v>-1.7</v>
      </c>
      <c r="AA5" s="32">
        <v>25.3</v>
      </c>
      <c r="AB5" s="32">
        <v>-1.5</v>
      </c>
      <c r="AC5" s="32">
        <v>25.8</v>
      </c>
      <c r="AD5" s="32"/>
      <c r="AE5" s="32"/>
      <c r="AF5" s="32"/>
      <c r="AG5" s="32"/>
      <c r="AH5" s="32"/>
      <c r="AI5" s="32"/>
      <c r="AJ5" s="32">
        <v>26.4</v>
      </c>
      <c r="AK5" s="32">
        <v>26.4</v>
      </c>
      <c r="AL5" s="32"/>
      <c r="AM5" s="32">
        <v>26.4</v>
      </c>
      <c r="AN5" s="32"/>
      <c r="AO5" s="32"/>
      <c r="AP5" s="32">
        <v>-4.2</v>
      </c>
      <c r="AQ5" s="48">
        <f>SUM(C5:AP5)</f>
        <v>440.74500000000006</v>
      </c>
      <c r="AR5" s="10" t="s">
        <v>21</v>
      </c>
    </row>
    <row r="6" spans="1:44" ht="15.75" x14ac:dyDescent="0.25">
      <c r="A6" s="17">
        <v>2</v>
      </c>
      <c r="B6" s="17" t="s">
        <v>22</v>
      </c>
      <c r="C6" s="35">
        <v>5.0599999999999996</v>
      </c>
      <c r="D6" s="35">
        <v>-0.26</v>
      </c>
      <c r="E6" s="35">
        <v>4.4850000000000003</v>
      </c>
      <c r="F6" s="52">
        <v>0.16</v>
      </c>
      <c r="G6" s="36">
        <v>4.7149999999999999</v>
      </c>
      <c r="H6" s="50">
        <v>-0.12</v>
      </c>
      <c r="I6" s="36">
        <v>4.5999999999999996</v>
      </c>
      <c r="J6" s="50">
        <v>-0.12</v>
      </c>
      <c r="K6" s="35">
        <v>4.2549999999999999</v>
      </c>
      <c r="L6" s="33">
        <v>-0.19</v>
      </c>
      <c r="M6" s="35">
        <v>4.1399999999999997</v>
      </c>
      <c r="N6" s="32">
        <v>0.25800000000000001</v>
      </c>
      <c r="O6" s="35">
        <v>4.7149999999999999</v>
      </c>
      <c r="P6" s="35">
        <v>-0.17499999999999999</v>
      </c>
      <c r="Q6" s="32">
        <v>4.7149999999999999</v>
      </c>
      <c r="R6" s="35">
        <v>4.83</v>
      </c>
      <c r="S6" s="55">
        <v>4.7149999999999999</v>
      </c>
      <c r="T6" s="32">
        <v>4.83</v>
      </c>
      <c r="U6" s="35">
        <v>4.9450000000000003</v>
      </c>
      <c r="V6" s="32">
        <v>0.1</v>
      </c>
      <c r="W6" s="32">
        <v>5.1749999999999998</v>
      </c>
      <c r="X6" s="32">
        <v>-0.16</v>
      </c>
      <c r="Y6" s="35">
        <v>4.9450000000000003</v>
      </c>
      <c r="Z6" s="32">
        <v>-0.3</v>
      </c>
      <c r="AA6" s="32">
        <v>4.5999999999999996</v>
      </c>
      <c r="AB6" s="32">
        <v>-0.27900000000000003</v>
      </c>
      <c r="AC6" s="32">
        <v>4.665</v>
      </c>
      <c r="AD6" s="32"/>
      <c r="AE6" s="32"/>
      <c r="AF6" s="32"/>
      <c r="AG6" s="32"/>
      <c r="AH6" s="17"/>
      <c r="AI6" s="35"/>
      <c r="AJ6" s="35">
        <v>4.83</v>
      </c>
      <c r="AK6" s="35">
        <v>4.83</v>
      </c>
      <c r="AL6" s="35">
        <v>5.0060000000000002</v>
      </c>
      <c r="AM6" s="35">
        <v>4.83</v>
      </c>
      <c r="AN6" s="35"/>
      <c r="AO6" s="35"/>
      <c r="AP6" s="35">
        <v>-0.76</v>
      </c>
      <c r="AQ6" s="48">
        <f t="shared" ref="AQ6:AQ66" si="0">SUM(C6:AP6)</f>
        <v>93.039999999999992</v>
      </c>
      <c r="AR6" s="10" t="s">
        <v>22</v>
      </c>
    </row>
    <row r="7" spans="1:44" ht="15.75" x14ac:dyDescent="0.25">
      <c r="A7" s="17">
        <v>3</v>
      </c>
      <c r="B7" s="17" t="s">
        <v>23</v>
      </c>
      <c r="C7" s="32">
        <v>2</v>
      </c>
      <c r="D7" s="33"/>
      <c r="E7" s="33">
        <v>1.8</v>
      </c>
      <c r="F7" s="34"/>
      <c r="G7" s="34">
        <v>1.8</v>
      </c>
      <c r="H7" s="34"/>
      <c r="I7" s="34">
        <v>1.8</v>
      </c>
      <c r="J7" s="49"/>
      <c r="K7" s="32">
        <v>1.8</v>
      </c>
      <c r="L7" s="33"/>
      <c r="M7" s="33">
        <v>1.6</v>
      </c>
      <c r="N7" s="32">
        <v>0</v>
      </c>
      <c r="O7" s="33">
        <v>1.8</v>
      </c>
      <c r="P7" s="33"/>
      <c r="Q7" s="32">
        <v>1.8</v>
      </c>
      <c r="R7" s="32">
        <v>1.8</v>
      </c>
      <c r="S7" s="47">
        <v>1.8</v>
      </c>
      <c r="T7" s="32">
        <v>1.9</v>
      </c>
      <c r="U7" s="32">
        <v>2</v>
      </c>
      <c r="V7" s="32"/>
      <c r="W7" s="32">
        <v>2.1</v>
      </c>
      <c r="X7" s="32"/>
      <c r="Y7" s="32">
        <v>2</v>
      </c>
      <c r="Z7" s="32"/>
      <c r="AA7" s="32">
        <v>1.8</v>
      </c>
      <c r="AB7" s="32"/>
      <c r="AC7" s="32">
        <v>1.8</v>
      </c>
      <c r="AD7" s="32"/>
      <c r="AE7" s="35"/>
      <c r="AF7" s="32"/>
      <c r="AG7" s="32"/>
      <c r="AH7" s="17"/>
      <c r="AI7" s="32"/>
      <c r="AJ7" s="32">
        <v>1.9</v>
      </c>
      <c r="AK7" s="32">
        <v>1.8</v>
      </c>
      <c r="AL7" s="32">
        <v>1.9</v>
      </c>
      <c r="AM7" s="32">
        <v>1.8</v>
      </c>
      <c r="AN7" s="32"/>
      <c r="AO7" s="32"/>
      <c r="AP7" s="32">
        <v>-0.3</v>
      </c>
      <c r="AQ7" s="48">
        <f t="shared" si="0"/>
        <v>36.699999999999996</v>
      </c>
      <c r="AR7" s="10" t="s">
        <v>23</v>
      </c>
    </row>
    <row r="8" spans="1:44" ht="15.75" x14ac:dyDescent="0.25">
      <c r="A8" s="17">
        <v>4</v>
      </c>
      <c r="B8" s="17" t="s">
        <v>0</v>
      </c>
      <c r="C8" s="32">
        <v>64</v>
      </c>
      <c r="D8" s="32">
        <v>-4</v>
      </c>
      <c r="E8" s="32">
        <v>84</v>
      </c>
      <c r="F8" s="38"/>
      <c r="G8" s="34">
        <v>62</v>
      </c>
      <c r="H8" s="34"/>
      <c r="I8" s="34">
        <v>86</v>
      </c>
      <c r="J8" s="49"/>
      <c r="K8" s="32">
        <v>62</v>
      </c>
      <c r="L8" s="39"/>
      <c r="M8" s="33">
        <v>45</v>
      </c>
      <c r="N8" s="32">
        <v>3</v>
      </c>
      <c r="O8" s="39">
        <v>99</v>
      </c>
      <c r="P8" s="39"/>
      <c r="Q8" s="32">
        <v>62</v>
      </c>
      <c r="R8" s="32">
        <v>91</v>
      </c>
      <c r="S8" s="47">
        <v>95</v>
      </c>
      <c r="T8" s="32">
        <v>91</v>
      </c>
      <c r="U8" s="32">
        <v>85</v>
      </c>
      <c r="V8" s="32"/>
      <c r="W8" s="32">
        <v>57</v>
      </c>
      <c r="X8" s="32"/>
      <c r="Y8" s="32">
        <v>103</v>
      </c>
      <c r="Z8" s="32"/>
      <c r="AA8" s="32">
        <v>58</v>
      </c>
      <c r="AB8" s="32"/>
      <c r="AC8" s="32">
        <v>51</v>
      </c>
      <c r="AD8" s="32"/>
      <c r="AE8" s="32"/>
      <c r="AF8" s="32"/>
      <c r="AG8" s="32"/>
      <c r="AH8" s="17"/>
      <c r="AI8" s="32"/>
      <c r="AJ8" s="32">
        <v>38</v>
      </c>
      <c r="AK8" s="32">
        <v>52</v>
      </c>
      <c r="AL8" s="32">
        <v>95</v>
      </c>
      <c r="AM8" s="32">
        <v>82</v>
      </c>
      <c r="AN8" s="32"/>
      <c r="AO8" s="32"/>
      <c r="AP8" s="32">
        <v>-4</v>
      </c>
      <c r="AQ8" s="48">
        <f>SUM(C8:AP8)</f>
        <v>1457</v>
      </c>
      <c r="AR8" s="10" t="s">
        <v>0</v>
      </c>
    </row>
    <row r="9" spans="1:44" ht="15.75" x14ac:dyDescent="0.25">
      <c r="A9" s="17">
        <v>5</v>
      </c>
      <c r="B9" s="17" t="s">
        <v>60</v>
      </c>
      <c r="C9" s="32"/>
      <c r="D9" s="32"/>
      <c r="E9" s="32"/>
      <c r="F9" s="34"/>
      <c r="G9" s="34"/>
      <c r="H9" s="34"/>
      <c r="I9" s="34"/>
      <c r="J9" s="34"/>
      <c r="K9" s="32"/>
      <c r="L9" s="33"/>
      <c r="M9" s="33"/>
      <c r="N9" s="32"/>
      <c r="O9" s="56">
        <v>1</v>
      </c>
      <c r="P9" s="33"/>
      <c r="Q9" s="32"/>
      <c r="R9" s="32"/>
      <c r="S9" s="40"/>
      <c r="T9" s="32"/>
      <c r="U9" s="32">
        <v>1.1000000000000001</v>
      </c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17"/>
      <c r="AI9" s="32"/>
      <c r="AJ9" s="32">
        <v>1.1000000000000001</v>
      </c>
      <c r="AK9" s="32"/>
      <c r="AL9" s="32"/>
      <c r="AM9" s="32">
        <v>1.3</v>
      </c>
      <c r="AN9" s="32"/>
      <c r="AO9" s="32"/>
      <c r="AP9" s="32"/>
      <c r="AQ9" s="48">
        <f t="shared" si="0"/>
        <v>4.5</v>
      </c>
      <c r="AR9" s="10" t="s">
        <v>125</v>
      </c>
    </row>
    <row r="10" spans="1:44" ht="15.75" x14ac:dyDescent="0.25">
      <c r="A10" s="17">
        <v>6</v>
      </c>
      <c r="B10" s="41" t="s">
        <v>16</v>
      </c>
      <c r="C10" s="32">
        <v>3.2</v>
      </c>
      <c r="D10" s="33"/>
      <c r="E10" s="33">
        <v>3</v>
      </c>
      <c r="F10" s="34"/>
      <c r="G10" s="34">
        <v>3</v>
      </c>
      <c r="H10" s="34"/>
      <c r="I10" s="49">
        <v>3</v>
      </c>
      <c r="J10" s="34"/>
      <c r="K10" s="32">
        <v>2.8</v>
      </c>
      <c r="L10" s="33"/>
      <c r="M10" s="33">
        <v>2.7</v>
      </c>
      <c r="N10" s="32">
        <v>0</v>
      </c>
      <c r="O10" s="33">
        <v>3</v>
      </c>
      <c r="P10" s="33"/>
      <c r="Q10" s="32">
        <v>3</v>
      </c>
      <c r="R10" s="32">
        <v>3.2</v>
      </c>
      <c r="S10" s="47">
        <v>3</v>
      </c>
      <c r="T10" s="32">
        <v>3.2</v>
      </c>
      <c r="U10" s="32">
        <v>3.2</v>
      </c>
      <c r="V10" s="32"/>
      <c r="W10" s="32">
        <v>3.4</v>
      </c>
      <c r="X10" s="32"/>
      <c r="Y10" s="32">
        <v>3.2</v>
      </c>
      <c r="Z10" s="32"/>
      <c r="AA10" s="32">
        <v>3</v>
      </c>
      <c r="AB10" s="32"/>
      <c r="AC10" s="32">
        <v>2</v>
      </c>
      <c r="AD10" s="32"/>
      <c r="AE10" s="32"/>
      <c r="AF10" s="32"/>
      <c r="AG10" s="32"/>
      <c r="AH10" s="17"/>
      <c r="AI10" s="32"/>
      <c r="AJ10" s="32">
        <v>3.2</v>
      </c>
      <c r="AK10" s="32">
        <v>4</v>
      </c>
      <c r="AL10" s="32">
        <v>3.2</v>
      </c>
      <c r="AM10" s="32">
        <v>3.2</v>
      </c>
      <c r="AN10" s="32"/>
      <c r="AO10" s="32"/>
      <c r="AP10" s="32">
        <v>-0.6</v>
      </c>
      <c r="AQ10" s="48">
        <f>SUM(C10:AP10)</f>
        <v>60.900000000000013</v>
      </c>
      <c r="AR10" s="28" t="s">
        <v>16</v>
      </c>
    </row>
    <row r="11" spans="1:44" ht="15.75" x14ac:dyDescent="0.25">
      <c r="A11" s="17">
        <v>7</v>
      </c>
      <c r="B11" s="17" t="s">
        <v>24</v>
      </c>
      <c r="C11" s="32">
        <v>1.5</v>
      </c>
      <c r="D11" s="33"/>
      <c r="E11" s="33">
        <v>1.5</v>
      </c>
      <c r="F11" s="34"/>
      <c r="G11" s="34">
        <v>1.5</v>
      </c>
      <c r="H11" s="34"/>
      <c r="I11" s="34">
        <v>1.5</v>
      </c>
      <c r="J11" s="49"/>
      <c r="K11" s="32">
        <v>1.5</v>
      </c>
      <c r="L11" s="32"/>
      <c r="M11" s="32">
        <v>1.5</v>
      </c>
      <c r="N11" s="32">
        <v>0</v>
      </c>
      <c r="O11" s="32">
        <v>1.5</v>
      </c>
      <c r="P11" s="32"/>
      <c r="Q11" s="32">
        <v>1.5</v>
      </c>
      <c r="R11" s="32">
        <v>1.5</v>
      </c>
      <c r="S11" s="47">
        <v>1.5</v>
      </c>
      <c r="T11" s="32">
        <v>1.5</v>
      </c>
      <c r="U11" s="32">
        <v>1.5</v>
      </c>
      <c r="V11" s="32"/>
      <c r="W11" s="32">
        <v>1.5</v>
      </c>
      <c r="X11" s="32"/>
      <c r="Y11" s="32">
        <v>1.5</v>
      </c>
      <c r="Z11" s="32"/>
      <c r="AA11" s="32">
        <v>1.5</v>
      </c>
      <c r="AB11" s="32"/>
      <c r="AC11" s="32">
        <v>1.5</v>
      </c>
      <c r="AD11" s="32"/>
      <c r="AE11" s="32"/>
      <c r="AF11" s="32"/>
      <c r="AG11" s="32"/>
      <c r="AH11" s="17"/>
      <c r="AI11" s="32"/>
      <c r="AJ11" s="32">
        <v>1.5</v>
      </c>
      <c r="AK11" s="32">
        <v>1.5</v>
      </c>
      <c r="AL11" s="32">
        <v>1.5</v>
      </c>
      <c r="AM11" s="32">
        <v>1.5</v>
      </c>
      <c r="AN11" s="32"/>
      <c r="AO11" s="32"/>
      <c r="AP11" s="32"/>
      <c r="AQ11" s="48">
        <f t="shared" si="0"/>
        <v>30</v>
      </c>
      <c r="AR11" s="1" t="s">
        <v>24</v>
      </c>
    </row>
    <row r="12" spans="1:44" ht="15.75" x14ac:dyDescent="0.25">
      <c r="A12" s="17">
        <v>8</v>
      </c>
      <c r="B12" s="17" t="s">
        <v>25</v>
      </c>
      <c r="C12" s="32">
        <v>7.7</v>
      </c>
      <c r="D12" s="33"/>
      <c r="E12" s="33">
        <v>3.9</v>
      </c>
      <c r="F12" s="34"/>
      <c r="G12" s="34">
        <v>8.1999999999999993</v>
      </c>
      <c r="H12" s="34"/>
      <c r="I12" s="34"/>
      <c r="J12" s="49"/>
      <c r="K12" s="32"/>
      <c r="L12" s="32"/>
      <c r="M12" s="32"/>
      <c r="N12" s="32"/>
      <c r="O12" s="32"/>
      <c r="P12" s="32"/>
      <c r="Q12" s="32">
        <v>9.8000000000000007</v>
      </c>
      <c r="R12" s="32">
        <v>11.2</v>
      </c>
      <c r="S12" s="47">
        <v>2.1</v>
      </c>
      <c r="T12" s="32"/>
      <c r="U12" s="32"/>
      <c r="V12" s="32"/>
      <c r="W12" s="32">
        <v>8</v>
      </c>
      <c r="X12" s="32"/>
      <c r="Y12" s="32">
        <v>1.7</v>
      </c>
      <c r="Z12" s="32"/>
      <c r="AA12" s="32"/>
      <c r="AB12" s="32"/>
      <c r="AC12" s="32">
        <v>10.9</v>
      </c>
      <c r="AD12" s="32"/>
      <c r="AE12" s="32"/>
      <c r="AF12" s="32"/>
      <c r="AG12" s="32"/>
      <c r="AH12" s="17"/>
      <c r="AI12" s="32"/>
      <c r="AJ12" s="32"/>
      <c r="AK12" s="32">
        <v>3.2</v>
      </c>
      <c r="AL12" s="32">
        <v>11.2</v>
      </c>
      <c r="AM12" s="32">
        <v>4.2</v>
      </c>
      <c r="AN12" s="32"/>
      <c r="AO12" s="32"/>
      <c r="AP12" s="32"/>
      <c r="AQ12" s="48">
        <f t="shared" si="0"/>
        <v>82.100000000000009</v>
      </c>
      <c r="AR12" s="1" t="s">
        <v>25</v>
      </c>
    </row>
    <row r="13" spans="1:44" ht="15.75" x14ac:dyDescent="0.25">
      <c r="A13" s="17">
        <v>9</v>
      </c>
      <c r="B13" s="17" t="s">
        <v>26</v>
      </c>
      <c r="C13" s="32">
        <v>2</v>
      </c>
      <c r="D13" s="33"/>
      <c r="E13" s="33">
        <v>2</v>
      </c>
      <c r="F13" s="34"/>
      <c r="G13" s="34">
        <v>2</v>
      </c>
      <c r="H13" s="34"/>
      <c r="I13" s="34">
        <v>2</v>
      </c>
      <c r="J13" s="49"/>
      <c r="K13" s="32">
        <v>2</v>
      </c>
      <c r="L13" s="32"/>
      <c r="M13" s="32">
        <v>2</v>
      </c>
      <c r="N13" s="32">
        <v>0</v>
      </c>
      <c r="O13" s="32">
        <v>2</v>
      </c>
      <c r="P13" s="32"/>
      <c r="Q13" s="32">
        <v>2</v>
      </c>
      <c r="R13" s="32">
        <v>2</v>
      </c>
      <c r="S13" s="47">
        <v>2</v>
      </c>
      <c r="T13" s="32">
        <v>2</v>
      </c>
      <c r="U13" s="32">
        <v>2</v>
      </c>
      <c r="V13" s="32"/>
      <c r="W13" s="32">
        <v>2</v>
      </c>
      <c r="X13" s="32"/>
      <c r="Y13" s="32">
        <v>2</v>
      </c>
      <c r="Z13" s="32"/>
      <c r="AA13" s="32">
        <v>2</v>
      </c>
      <c r="AB13" s="32"/>
      <c r="AC13" s="32">
        <v>2</v>
      </c>
      <c r="AD13" s="32"/>
      <c r="AE13" s="32"/>
      <c r="AF13" s="32"/>
      <c r="AG13" s="32"/>
      <c r="AH13" s="17"/>
      <c r="AI13" s="32"/>
      <c r="AJ13" s="32">
        <v>2</v>
      </c>
      <c r="AK13" s="32">
        <v>2</v>
      </c>
      <c r="AL13" s="32">
        <v>2</v>
      </c>
      <c r="AM13" s="32">
        <v>2</v>
      </c>
      <c r="AN13" s="32"/>
      <c r="AO13" s="32"/>
      <c r="AP13" s="32"/>
      <c r="AQ13" s="48">
        <f t="shared" si="0"/>
        <v>40</v>
      </c>
      <c r="AR13" s="1" t="s">
        <v>26</v>
      </c>
    </row>
    <row r="14" spans="1:44" ht="15.75" x14ac:dyDescent="0.25">
      <c r="A14" s="17">
        <v>10</v>
      </c>
      <c r="B14" s="29" t="s">
        <v>71</v>
      </c>
      <c r="C14" s="32"/>
      <c r="D14" s="33"/>
      <c r="E14" s="33">
        <v>2</v>
      </c>
      <c r="F14" s="34"/>
      <c r="G14" s="34"/>
      <c r="H14" s="34"/>
      <c r="I14" s="34"/>
      <c r="J14" s="34"/>
      <c r="K14" s="32"/>
      <c r="L14" s="32"/>
      <c r="M14" s="32">
        <v>1.8</v>
      </c>
      <c r="N14" s="32">
        <v>0</v>
      </c>
      <c r="O14" s="32"/>
      <c r="P14" s="32"/>
      <c r="Q14" s="47">
        <v>2.1</v>
      </c>
      <c r="R14" s="32"/>
      <c r="S14" s="32"/>
      <c r="T14" s="32"/>
      <c r="U14" s="32">
        <v>2.2000000000000002</v>
      </c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17"/>
      <c r="AI14" s="32"/>
      <c r="AJ14" s="32">
        <v>2.1</v>
      </c>
      <c r="AK14" s="32"/>
      <c r="AL14" s="32">
        <v>0</v>
      </c>
      <c r="AM14" s="32"/>
      <c r="AN14" s="32"/>
      <c r="AO14" s="32"/>
      <c r="AP14" s="32"/>
      <c r="AQ14" s="48">
        <f t="shared" si="0"/>
        <v>10.200000000000001</v>
      </c>
      <c r="AR14" s="28" t="s">
        <v>30</v>
      </c>
    </row>
    <row r="15" spans="1:44" ht="15.75" x14ac:dyDescent="0.25">
      <c r="A15" s="17">
        <v>11</v>
      </c>
      <c r="B15" s="29" t="s">
        <v>27</v>
      </c>
      <c r="C15" s="32">
        <v>2</v>
      </c>
      <c r="D15" s="33"/>
      <c r="E15" s="33">
        <v>2</v>
      </c>
      <c r="F15" s="34"/>
      <c r="G15" s="34">
        <v>2</v>
      </c>
      <c r="H15" s="34"/>
      <c r="I15" s="34">
        <v>2</v>
      </c>
      <c r="J15" s="49"/>
      <c r="K15" s="32">
        <v>2</v>
      </c>
      <c r="L15" s="32"/>
      <c r="M15" s="32">
        <v>2</v>
      </c>
      <c r="N15" s="32">
        <v>0</v>
      </c>
      <c r="O15" s="32">
        <v>2</v>
      </c>
      <c r="P15" s="32"/>
      <c r="Q15" s="32">
        <v>2</v>
      </c>
      <c r="R15" s="32">
        <v>2</v>
      </c>
      <c r="S15" s="47">
        <v>2</v>
      </c>
      <c r="T15" s="32">
        <v>2</v>
      </c>
      <c r="U15" s="32">
        <v>2</v>
      </c>
      <c r="V15" s="32"/>
      <c r="W15" s="32">
        <v>2</v>
      </c>
      <c r="X15" s="32"/>
      <c r="Y15" s="32">
        <v>2</v>
      </c>
      <c r="Z15" s="32"/>
      <c r="AA15" s="32">
        <v>2</v>
      </c>
      <c r="AB15" s="32"/>
      <c r="AC15" s="32">
        <v>2</v>
      </c>
      <c r="AD15" s="32"/>
      <c r="AE15" s="32"/>
      <c r="AF15" s="32"/>
      <c r="AG15" s="32"/>
      <c r="AH15" s="17"/>
      <c r="AI15" s="32"/>
      <c r="AJ15" s="32">
        <v>2</v>
      </c>
      <c r="AK15" s="32">
        <v>2</v>
      </c>
      <c r="AL15" s="32">
        <v>2</v>
      </c>
      <c r="AM15" s="32">
        <v>2</v>
      </c>
      <c r="AN15" s="32"/>
      <c r="AO15" s="32"/>
      <c r="AP15" s="32"/>
      <c r="AQ15" s="48">
        <f t="shared" si="0"/>
        <v>40</v>
      </c>
      <c r="AR15" s="28" t="s">
        <v>27</v>
      </c>
    </row>
    <row r="16" spans="1:44" ht="15.75" x14ac:dyDescent="0.25">
      <c r="A16" s="17">
        <v>12</v>
      </c>
      <c r="B16" s="17" t="s">
        <v>29</v>
      </c>
      <c r="C16" s="32">
        <v>4.4000000000000004</v>
      </c>
      <c r="D16" s="56">
        <v>-0.3</v>
      </c>
      <c r="E16" s="33"/>
      <c r="F16" s="34"/>
      <c r="G16" s="34"/>
      <c r="H16" s="34"/>
      <c r="I16" s="34"/>
      <c r="J16" s="34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17"/>
      <c r="AI16" s="32"/>
      <c r="AJ16" s="32"/>
      <c r="AK16" s="32"/>
      <c r="AL16" s="32"/>
      <c r="AM16" s="32"/>
      <c r="AN16" s="32"/>
      <c r="AO16" s="32"/>
      <c r="AP16" s="32"/>
      <c r="AQ16" s="48">
        <f t="shared" si="0"/>
        <v>4.1000000000000005</v>
      </c>
      <c r="AR16" s="1" t="s">
        <v>29</v>
      </c>
    </row>
    <row r="17" spans="1:45" ht="15.75" x14ac:dyDescent="0.25">
      <c r="A17" s="17">
        <v>13</v>
      </c>
      <c r="B17" s="34" t="s">
        <v>28</v>
      </c>
      <c r="C17" s="32">
        <v>11.6</v>
      </c>
      <c r="D17" s="35">
        <f>-0.48</f>
        <v>-0.48</v>
      </c>
      <c r="E17" s="35">
        <v>10.1</v>
      </c>
      <c r="F17" s="36">
        <v>0.255</v>
      </c>
      <c r="G17" s="34">
        <v>11.2</v>
      </c>
      <c r="H17" s="38">
        <v>-0.25</v>
      </c>
      <c r="I17" s="34">
        <v>10.4</v>
      </c>
      <c r="J17" s="49">
        <v>-0.19</v>
      </c>
      <c r="K17" s="32">
        <v>9.6999999999999993</v>
      </c>
      <c r="L17" s="32">
        <v>-0.37</v>
      </c>
      <c r="M17" s="32">
        <v>9.4</v>
      </c>
      <c r="N17" s="32">
        <v>0.48</v>
      </c>
      <c r="O17" s="32">
        <v>10.6</v>
      </c>
      <c r="P17" s="32">
        <v>-0.28000000000000003</v>
      </c>
      <c r="Q17" s="35">
        <v>10.8</v>
      </c>
      <c r="R17" s="32">
        <v>11</v>
      </c>
      <c r="S17" s="47">
        <v>10.9</v>
      </c>
      <c r="T17" s="32">
        <v>11</v>
      </c>
      <c r="U17" s="35">
        <v>11.2</v>
      </c>
      <c r="V17" s="32">
        <v>0.17499999999999999</v>
      </c>
      <c r="W17" s="32">
        <v>11.8</v>
      </c>
      <c r="X17" s="35">
        <v>-0.28499999999999998</v>
      </c>
      <c r="Y17" s="35">
        <v>11.2</v>
      </c>
      <c r="Z17" s="32">
        <v>-0.48</v>
      </c>
      <c r="AA17" s="32">
        <v>10.4</v>
      </c>
      <c r="AB17" s="32">
        <v>-0.44</v>
      </c>
      <c r="AC17" s="35">
        <v>10.43</v>
      </c>
      <c r="AD17" s="32"/>
      <c r="AE17" s="35"/>
      <c r="AF17" s="32"/>
      <c r="AG17" s="40"/>
      <c r="AH17" s="17"/>
      <c r="AI17" s="32"/>
      <c r="AJ17" s="32">
        <v>9.8000000000000007</v>
      </c>
      <c r="AK17" s="32">
        <v>10.4</v>
      </c>
      <c r="AL17" s="35">
        <v>11.185</v>
      </c>
      <c r="AM17" s="32">
        <v>11</v>
      </c>
      <c r="AN17" s="32"/>
      <c r="AO17" s="32"/>
      <c r="AP17" s="32">
        <v>-1.3</v>
      </c>
      <c r="AQ17" s="48">
        <f>SUM(C17:AP17)</f>
        <v>210.95000000000002</v>
      </c>
      <c r="AR17" s="1" t="s">
        <v>28</v>
      </c>
    </row>
    <row r="18" spans="1:45" ht="15.75" x14ac:dyDescent="0.25">
      <c r="A18" s="17">
        <v>14</v>
      </c>
      <c r="B18" s="17" t="s">
        <v>126</v>
      </c>
      <c r="C18" s="32"/>
      <c r="D18" s="33"/>
      <c r="E18" s="33"/>
      <c r="F18" s="34"/>
      <c r="G18" s="34"/>
      <c r="H18" s="34"/>
      <c r="I18" s="34"/>
      <c r="J18" s="34"/>
      <c r="K18" s="32"/>
      <c r="L18" s="32"/>
      <c r="M18" s="57">
        <v>28</v>
      </c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>
        <v>23</v>
      </c>
      <c r="AD18" s="32"/>
      <c r="AE18" s="32"/>
      <c r="AF18" s="32"/>
      <c r="AG18" s="32"/>
      <c r="AH18" s="17"/>
      <c r="AI18" s="32"/>
      <c r="AJ18" s="32"/>
      <c r="AK18" s="32"/>
      <c r="AL18" s="32"/>
      <c r="AM18" s="32"/>
      <c r="AN18" s="32"/>
      <c r="AO18" s="32"/>
      <c r="AP18" s="32"/>
      <c r="AQ18" s="48">
        <f t="shared" si="0"/>
        <v>51</v>
      </c>
      <c r="AR18" s="1" t="s">
        <v>127</v>
      </c>
    </row>
    <row r="19" spans="1:45" ht="15.75" x14ac:dyDescent="0.25">
      <c r="A19" s="17">
        <v>15</v>
      </c>
      <c r="B19" s="42" t="s">
        <v>124</v>
      </c>
      <c r="C19" s="32"/>
      <c r="D19" s="33"/>
      <c r="E19" s="33"/>
      <c r="F19" s="34"/>
      <c r="G19" s="34"/>
      <c r="H19" s="34"/>
      <c r="I19" s="34"/>
      <c r="J19" s="34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17"/>
      <c r="AI19" s="32"/>
      <c r="AJ19" s="32"/>
      <c r="AK19" s="32"/>
      <c r="AL19" s="32"/>
      <c r="AM19" s="32"/>
      <c r="AN19" s="32"/>
      <c r="AO19" s="32"/>
      <c r="AP19" s="32"/>
      <c r="AQ19" s="46">
        <f t="shared" si="0"/>
        <v>0</v>
      </c>
      <c r="AR19" s="1" t="s">
        <v>124</v>
      </c>
    </row>
    <row r="20" spans="1:45" ht="15.75" x14ac:dyDescent="0.25">
      <c r="A20" s="17">
        <v>16</v>
      </c>
      <c r="B20" s="17" t="s">
        <v>10</v>
      </c>
      <c r="C20" s="32">
        <v>0.7</v>
      </c>
      <c r="D20" s="33"/>
      <c r="E20" s="33"/>
      <c r="F20" s="34"/>
      <c r="G20" s="34">
        <v>2</v>
      </c>
      <c r="H20" s="34"/>
      <c r="I20" s="34"/>
      <c r="J20" s="49"/>
      <c r="K20" s="32">
        <v>1.3</v>
      </c>
      <c r="L20" s="32"/>
      <c r="M20" s="32"/>
      <c r="N20" s="32"/>
      <c r="O20" s="32"/>
      <c r="P20" s="32"/>
      <c r="Q20" s="32">
        <v>1.4</v>
      </c>
      <c r="R20" s="32"/>
      <c r="S20" s="47">
        <v>1.4</v>
      </c>
      <c r="T20" s="32"/>
      <c r="U20" s="32"/>
      <c r="V20" s="32"/>
      <c r="W20" s="32">
        <v>1.1000000000000001</v>
      </c>
      <c r="X20" s="32"/>
      <c r="Y20" s="32"/>
      <c r="Z20" s="32"/>
      <c r="AA20" s="32"/>
      <c r="AB20" s="32"/>
      <c r="AC20" s="32">
        <v>1.4</v>
      </c>
      <c r="AD20" s="32"/>
      <c r="AE20" s="32"/>
      <c r="AF20" s="32"/>
      <c r="AG20" s="32"/>
      <c r="AH20" s="17"/>
      <c r="AI20" s="32"/>
      <c r="AJ20" s="32"/>
      <c r="AK20" s="32"/>
      <c r="AL20" s="32"/>
      <c r="AM20" s="32"/>
      <c r="AN20" s="32"/>
      <c r="AO20" s="32"/>
      <c r="AP20" s="32"/>
      <c r="AQ20" s="48">
        <f t="shared" si="0"/>
        <v>9.3000000000000007</v>
      </c>
      <c r="AR20" s="1" t="s">
        <v>10</v>
      </c>
    </row>
    <row r="21" spans="1:45" ht="15.75" x14ac:dyDescent="0.25">
      <c r="A21" s="17">
        <v>17</v>
      </c>
      <c r="B21" s="29" t="s">
        <v>13</v>
      </c>
      <c r="C21" s="32">
        <v>22</v>
      </c>
      <c r="D21" s="33"/>
      <c r="E21" s="33">
        <v>74</v>
      </c>
      <c r="F21" s="34"/>
      <c r="G21" s="34">
        <v>23</v>
      </c>
      <c r="H21" s="34"/>
      <c r="I21" s="34">
        <v>20</v>
      </c>
      <c r="J21" s="49"/>
      <c r="K21" s="32">
        <v>55</v>
      </c>
      <c r="L21" s="32"/>
      <c r="M21" s="32">
        <v>36</v>
      </c>
      <c r="N21" s="32">
        <v>0</v>
      </c>
      <c r="O21" s="32">
        <v>80</v>
      </c>
      <c r="P21" s="32">
        <v>-3</v>
      </c>
      <c r="Q21" s="32">
        <v>21</v>
      </c>
      <c r="R21" s="32">
        <v>21</v>
      </c>
      <c r="S21" s="47">
        <v>60</v>
      </c>
      <c r="T21" s="32">
        <v>23</v>
      </c>
      <c r="U21" s="32">
        <v>82</v>
      </c>
      <c r="V21" s="32"/>
      <c r="W21" s="32">
        <v>23</v>
      </c>
      <c r="X21" s="32"/>
      <c r="Y21" s="32">
        <v>22</v>
      </c>
      <c r="Z21" s="32"/>
      <c r="AA21" s="32">
        <v>52</v>
      </c>
      <c r="AB21" s="32">
        <v>-2</v>
      </c>
      <c r="AC21" s="32">
        <v>40</v>
      </c>
      <c r="AD21" s="32"/>
      <c r="AE21" s="32"/>
      <c r="AF21" s="32"/>
      <c r="AG21" s="32"/>
      <c r="AH21" s="17"/>
      <c r="AI21" s="32"/>
      <c r="AJ21" s="32">
        <v>82</v>
      </c>
      <c r="AK21" s="32">
        <v>21</v>
      </c>
      <c r="AL21" s="32">
        <v>21</v>
      </c>
      <c r="AM21" s="32">
        <v>21</v>
      </c>
      <c r="AN21" s="32"/>
      <c r="AO21" s="32"/>
      <c r="AP21" s="32"/>
      <c r="AQ21" s="48">
        <f t="shared" si="0"/>
        <v>794</v>
      </c>
      <c r="AR21" s="28" t="s">
        <v>13</v>
      </c>
    </row>
    <row r="22" spans="1:45" ht="15.75" x14ac:dyDescent="0.25">
      <c r="A22" s="17">
        <v>18</v>
      </c>
      <c r="B22" s="17" t="s">
        <v>7</v>
      </c>
      <c r="C22" s="32">
        <v>6.6</v>
      </c>
      <c r="D22" s="33"/>
      <c r="E22" s="33">
        <v>11.8</v>
      </c>
      <c r="F22" s="34"/>
      <c r="G22" s="34">
        <v>6.4</v>
      </c>
      <c r="H22" s="34"/>
      <c r="I22" s="34">
        <v>6.3</v>
      </c>
      <c r="J22" s="49"/>
      <c r="K22" s="32">
        <v>20.6</v>
      </c>
      <c r="L22" s="32">
        <v>-0.8</v>
      </c>
      <c r="M22" s="32">
        <v>7.2</v>
      </c>
      <c r="N22" s="32">
        <v>0</v>
      </c>
      <c r="O22" s="32">
        <v>20.9</v>
      </c>
      <c r="P22" s="32"/>
      <c r="Q22" s="32">
        <v>6.1</v>
      </c>
      <c r="R22" s="32">
        <v>8.8000000000000007</v>
      </c>
      <c r="S22" s="47">
        <v>6.2</v>
      </c>
      <c r="T22" s="32">
        <v>6.7</v>
      </c>
      <c r="U22" s="32">
        <v>20.7</v>
      </c>
      <c r="V22" s="32"/>
      <c r="W22" s="32">
        <v>7.2</v>
      </c>
      <c r="X22" s="32"/>
      <c r="Y22" s="32">
        <v>6.7</v>
      </c>
      <c r="Z22" s="32"/>
      <c r="AA22" s="32">
        <v>2.2999999999999998</v>
      </c>
      <c r="AB22" s="32"/>
      <c r="AC22" s="32">
        <v>7.9</v>
      </c>
      <c r="AD22" s="32"/>
      <c r="AE22" s="32"/>
      <c r="AF22" s="32"/>
      <c r="AG22" s="32"/>
      <c r="AH22" s="17"/>
      <c r="AI22" s="32"/>
      <c r="AJ22" s="32">
        <v>6.6</v>
      </c>
      <c r="AK22" s="32">
        <v>11.6</v>
      </c>
      <c r="AL22" s="32">
        <v>8.6999999999999993</v>
      </c>
      <c r="AM22" s="32">
        <v>2.4</v>
      </c>
      <c r="AN22" s="32"/>
      <c r="AO22" s="32"/>
      <c r="AP22" s="32"/>
      <c r="AQ22" s="48">
        <f t="shared" si="0"/>
        <v>180.89999999999998</v>
      </c>
      <c r="AR22" s="1" t="s">
        <v>7</v>
      </c>
    </row>
    <row r="23" spans="1:45" ht="15.75" x14ac:dyDescent="0.25">
      <c r="A23" s="17">
        <v>19</v>
      </c>
      <c r="B23" s="17" t="s">
        <v>96</v>
      </c>
      <c r="C23" s="32"/>
      <c r="D23" s="33"/>
      <c r="E23" s="33"/>
      <c r="F23" s="34"/>
      <c r="G23" s="34"/>
      <c r="H23" s="34"/>
      <c r="I23" s="34"/>
      <c r="J23" s="34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17"/>
      <c r="AI23" s="32"/>
      <c r="AJ23" s="32"/>
      <c r="AK23" s="32"/>
      <c r="AL23" s="32"/>
      <c r="AM23" s="32"/>
      <c r="AN23" s="32"/>
      <c r="AO23" s="32"/>
      <c r="AP23" s="32"/>
      <c r="AQ23" s="46">
        <f t="shared" si="0"/>
        <v>0</v>
      </c>
      <c r="AR23" s="1" t="s">
        <v>96</v>
      </c>
    </row>
    <row r="24" spans="1:45" ht="15.75" x14ac:dyDescent="0.25">
      <c r="A24" s="17">
        <v>20</v>
      </c>
      <c r="B24" s="17" t="s">
        <v>32</v>
      </c>
      <c r="C24" s="32">
        <v>8.8000000000000007</v>
      </c>
      <c r="D24" s="33"/>
      <c r="E24" s="33">
        <v>13</v>
      </c>
      <c r="F24" s="34"/>
      <c r="G24" s="34"/>
      <c r="H24" s="34"/>
      <c r="I24" s="34">
        <v>10</v>
      </c>
      <c r="J24" s="34"/>
      <c r="K24" s="32"/>
      <c r="L24" s="32"/>
      <c r="M24" s="32"/>
      <c r="N24" s="32"/>
      <c r="O24" s="32">
        <v>8</v>
      </c>
      <c r="P24" s="32"/>
      <c r="Q24" s="32"/>
      <c r="R24" s="47">
        <v>13</v>
      </c>
      <c r="S24" s="32"/>
      <c r="T24" s="32"/>
      <c r="U24" s="32">
        <v>9</v>
      </c>
      <c r="V24" s="32"/>
      <c r="W24" s="32">
        <v>13</v>
      </c>
      <c r="X24" s="32"/>
      <c r="Y24" s="32"/>
      <c r="Z24" s="32"/>
      <c r="AA24" s="32">
        <v>10</v>
      </c>
      <c r="AB24" s="32"/>
      <c r="AC24" s="32"/>
      <c r="AD24" s="32"/>
      <c r="AE24" s="32"/>
      <c r="AF24" s="32"/>
      <c r="AG24" s="32"/>
      <c r="AH24" s="17"/>
      <c r="AI24" s="32"/>
      <c r="AJ24" s="32">
        <v>8.4</v>
      </c>
      <c r="AK24" s="32"/>
      <c r="AL24" s="32">
        <v>12</v>
      </c>
      <c r="AM24" s="32"/>
      <c r="AN24" s="32"/>
      <c r="AO24" s="32"/>
      <c r="AP24" s="32"/>
      <c r="AQ24" s="48">
        <v>101.4</v>
      </c>
      <c r="AR24" s="1" t="s">
        <v>32</v>
      </c>
    </row>
    <row r="25" spans="1:45" ht="15.75" x14ac:dyDescent="0.25">
      <c r="A25" s="17">
        <v>21</v>
      </c>
      <c r="B25" s="17" t="s">
        <v>15</v>
      </c>
      <c r="C25" s="32">
        <v>31</v>
      </c>
      <c r="D25" s="33"/>
      <c r="E25" s="33">
        <v>28</v>
      </c>
      <c r="F25" s="34"/>
      <c r="G25" s="34">
        <v>29</v>
      </c>
      <c r="H25" s="34"/>
      <c r="I25" s="34">
        <v>29</v>
      </c>
      <c r="J25" s="49"/>
      <c r="K25" s="32">
        <v>27</v>
      </c>
      <c r="L25" s="32"/>
      <c r="M25" s="32">
        <v>26</v>
      </c>
      <c r="N25" s="32">
        <v>0</v>
      </c>
      <c r="O25" s="32">
        <v>29</v>
      </c>
      <c r="P25" s="32"/>
      <c r="Q25" s="32">
        <v>29</v>
      </c>
      <c r="R25" s="32">
        <v>30</v>
      </c>
      <c r="S25" s="47">
        <v>29</v>
      </c>
      <c r="T25" s="32">
        <v>30</v>
      </c>
      <c r="U25" s="32">
        <v>31</v>
      </c>
      <c r="V25" s="32"/>
      <c r="W25" s="32">
        <v>32</v>
      </c>
      <c r="X25" s="32"/>
      <c r="Y25" s="32">
        <v>31</v>
      </c>
      <c r="Z25" s="32"/>
      <c r="AA25" s="32">
        <v>29</v>
      </c>
      <c r="AB25" s="32"/>
      <c r="AC25" s="32">
        <v>28</v>
      </c>
      <c r="AD25" s="32"/>
      <c r="AE25" s="32"/>
      <c r="AF25" s="32"/>
      <c r="AG25" s="32"/>
      <c r="AH25" s="17"/>
      <c r="AI25" s="32"/>
      <c r="AJ25" s="32">
        <v>30</v>
      </c>
      <c r="AK25" s="32">
        <v>30</v>
      </c>
      <c r="AL25" s="32">
        <v>30</v>
      </c>
      <c r="AM25" s="32">
        <v>30</v>
      </c>
      <c r="AN25" s="32"/>
      <c r="AO25" s="32"/>
      <c r="AP25" s="32"/>
      <c r="AQ25" s="48">
        <f t="shared" si="0"/>
        <v>588</v>
      </c>
      <c r="AR25" s="1" t="s">
        <v>15</v>
      </c>
    </row>
    <row r="26" spans="1:45" ht="15.75" x14ac:dyDescent="0.25">
      <c r="A26" s="17">
        <v>22</v>
      </c>
      <c r="B26" s="17" t="s">
        <v>14</v>
      </c>
      <c r="C26" s="32">
        <v>34</v>
      </c>
      <c r="D26" s="33"/>
      <c r="E26" s="33">
        <v>27</v>
      </c>
      <c r="F26" s="34"/>
      <c r="G26" s="34">
        <v>31</v>
      </c>
      <c r="H26" s="34"/>
      <c r="I26" s="34">
        <v>27</v>
      </c>
      <c r="J26" s="49"/>
      <c r="K26" s="32">
        <v>26</v>
      </c>
      <c r="L26" s="32"/>
      <c r="M26" s="32">
        <v>29</v>
      </c>
      <c r="N26" s="32">
        <v>0</v>
      </c>
      <c r="O26" s="32">
        <v>28</v>
      </c>
      <c r="P26" s="32"/>
      <c r="Q26" s="32">
        <v>31</v>
      </c>
      <c r="R26" s="32">
        <v>29</v>
      </c>
      <c r="S26" s="47">
        <v>28</v>
      </c>
      <c r="T26" s="32">
        <v>33</v>
      </c>
      <c r="U26" s="32">
        <v>29</v>
      </c>
      <c r="V26" s="32"/>
      <c r="W26" s="32">
        <v>35</v>
      </c>
      <c r="X26" s="32"/>
      <c r="Y26" s="32">
        <v>29</v>
      </c>
      <c r="Z26" s="32"/>
      <c r="AA26" s="32">
        <v>31</v>
      </c>
      <c r="AB26" s="32"/>
      <c r="AC26" s="32">
        <v>30</v>
      </c>
      <c r="AD26" s="32"/>
      <c r="AE26" s="32"/>
      <c r="AF26" s="32"/>
      <c r="AG26" s="32"/>
      <c r="AH26" s="17"/>
      <c r="AI26" s="32"/>
      <c r="AJ26" s="32">
        <v>28</v>
      </c>
      <c r="AK26" s="32">
        <v>32</v>
      </c>
      <c r="AL26" s="32">
        <v>32</v>
      </c>
      <c r="AM26" s="32">
        <v>28</v>
      </c>
      <c r="AN26" s="32"/>
      <c r="AO26" s="32"/>
      <c r="AP26" s="32"/>
      <c r="AQ26" s="48">
        <v>583</v>
      </c>
      <c r="AR26" s="1" t="s">
        <v>14</v>
      </c>
    </row>
    <row r="27" spans="1:45" ht="15.75" x14ac:dyDescent="0.25">
      <c r="A27" s="17">
        <v>23</v>
      </c>
      <c r="B27" s="17" t="s">
        <v>33</v>
      </c>
      <c r="C27" s="32">
        <v>19</v>
      </c>
      <c r="D27" s="33"/>
      <c r="E27" s="33">
        <v>22</v>
      </c>
      <c r="F27" s="34"/>
      <c r="G27" s="34">
        <v>17</v>
      </c>
      <c r="H27" s="34"/>
      <c r="I27" s="34">
        <v>23</v>
      </c>
      <c r="J27" s="49"/>
      <c r="K27" s="32">
        <v>21</v>
      </c>
      <c r="L27" s="32"/>
      <c r="M27" s="32">
        <v>15</v>
      </c>
      <c r="N27" s="32">
        <v>0</v>
      </c>
      <c r="O27" s="32">
        <v>23</v>
      </c>
      <c r="P27" s="32"/>
      <c r="Q27" s="32">
        <v>17</v>
      </c>
      <c r="R27" s="32">
        <v>24</v>
      </c>
      <c r="S27" s="47">
        <v>23</v>
      </c>
      <c r="T27" s="32">
        <v>18</v>
      </c>
      <c r="U27" s="32">
        <v>25</v>
      </c>
      <c r="V27" s="32"/>
      <c r="W27" s="32">
        <v>19</v>
      </c>
      <c r="X27" s="32"/>
      <c r="Y27" s="32">
        <v>24</v>
      </c>
      <c r="Z27" s="32"/>
      <c r="AA27" s="32">
        <v>17</v>
      </c>
      <c r="AB27" s="32"/>
      <c r="AC27" s="32">
        <v>17</v>
      </c>
      <c r="AD27" s="32"/>
      <c r="AE27" s="32"/>
      <c r="AF27" s="32"/>
      <c r="AG27" s="32"/>
      <c r="AH27" s="17"/>
      <c r="AI27" s="32"/>
      <c r="AJ27" s="32">
        <v>24</v>
      </c>
      <c r="AK27" s="32">
        <v>18</v>
      </c>
      <c r="AL27" s="32">
        <v>18</v>
      </c>
      <c r="AM27" s="32">
        <v>24</v>
      </c>
      <c r="AN27" s="32"/>
      <c r="AO27" s="32"/>
      <c r="AP27" s="32"/>
      <c r="AQ27" s="48">
        <f t="shared" si="0"/>
        <v>408</v>
      </c>
      <c r="AR27" s="1" t="s">
        <v>33</v>
      </c>
    </row>
    <row r="28" spans="1:45" ht="15.75" x14ac:dyDescent="0.25">
      <c r="A28" s="17">
        <v>24</v>
      </c>
      <c r="B28" s="17" t="s">
        <v>4</v>
      </c>
      <c r="C28" s="32">
        <v>0.44</v>
      </c>
      <c r="D28" s="33"/>
      <c r="E28" s="33"/>
      <c r="F28" s="34"/>
      <c r="G28" s="34">
        <v>0.41</v>
      </c>
      <c r="H28" s="34"/>
      <c r="I28" s="34"/>
      <c r="J28" s="49"/>
      <c r="K28" s="32">
        <v>0.37</v>
      </c>
      <c r="L28" s="32"/>
      <c r="M28" s="32"/>
      <c r="N28" s="32"/>
      <c r="O28" s="32">
        <v>0.41</v>
      </c>
      <c r="P28" s="32"/>
      <c r="Q28" s="32">
        <v>0.41</v>
      </c>
      <c r="R28" s="32"/>
      <c r="S28" s="47">
        <v>0.41</v>
      </c>
      <c r="T28" s="32"/>
      <c r="U28" s="32">
        <v>0.43</v>
      </c>
      <c r="V28" s="32"/>
      <c r="W28" s="32"/>
      <c r="X28" s="32"/>
      <c r="Y28" s="32">
        <v>0.43</v>
      </c>
      <c r="Z28" s="32"/>
      <c r="AA28" s="32"/>
      <c r="AB28" s="32"/>
      <c r="AC28" s="32"/>
      <c r="AD28" s="32"/>
      <c r="AE28" s="32"/>
      <c r="AF28" s="32"/>
      <c r="AG28" s="32"/>
      <c r="AH28" s="17"/>
      <c r="AI28" s="32"/>
      <c r="AJ28" s="32"/>
      <c r="AK28" s="32"/>
      <c r="AL28" s="32">
        <v>0.42</v>
      </c>
      <c r="AM28" s="32"/>
      <c r="AN28" s="32"/>
      <c r="AO28" s="32"/>
      <c r="AP28" s="32"/>
      <c r="AQ28" s="48">
        <v>2.39</v>
      </c>
      <c r="AR28" s="1" t="s">
        <v>4</v>
      </c>
    </row>
    <row r="29" spans="1:45" ht="15.75" x14ac:dyDescent="0.25">
      <c r="A29" s="17">
        <v>25</v>
      </c>
      <c r="B29" s="42" t="s">
        <v>34</v>
      </c>
      <c r="C29" s="51">
        <v>4.3999999999999997E-2</v>
      </c>
      <c r="D29" s="35"/>
      <c r="E29" s="35"/>
      <c r="F29" s="34"/>
      <c r="G29" s="36">
        <v>4.1000000000000002E-2</v>
      </c>
      <c r="H29" s="34"/>
      <c r="I29" s="36"/>
      <c r="J29" s="49"/>
      <c r="K29" s="35">
        <v>3.6999999999999998E-2</v>
      </c>
      <c r="L29" s="32"/>
      <c r="M29" s="32">
        <v>3.5999999999999997E-2</v>
      </c>
      <c r="N29" s="32">
        <v>0</v>
      </c>
      <c r="O29" s="32"/>
      <c r="P29" s="32"/>
      <c r="Q29" s="32">
        <v>4.1000000000000002E-2</v>
      </c>
      <c r="R29" s="32"/>
      <c r="S29" s="47">
        <v>4.1000000000000002E-2</v>
      </c>
      <c r="T29" s="32">
        <v>4.2000000000000003E-2</v>
      </c>
      <c r="U29" s="32">
        <v>4.2999999999999997E-2</v>
      </c>
      <c r="V29" s="32"/>
      <c r="W29" s="32">
        <v>4.4999999999999998E-2</v>
      </c>
      <c r="X29" s="32"/>
      <c r="Y29" s="32"/>
      <c r="Z29" s="32"/>
      <c r="AA29" s="32">
        <v>0.04</v>
      </c>
      <c r="AB29" s="32"/>
      <c r="AC29" s="32">
        <v>3.9E-2</v>
      </c>
      <c r="AD29" s="32"/>
      <c r="AE29" s="32"/>
      <c r="AF29" s="32"/>
      <c r="AG29" s="32"/>
      <c r="AH29" s="17"/>
      <c r="AI29" s="32"/>
      <c r="AJ29" s="32">
        <v>4.2000000000000003E-2</v>
      </c>
      <c r="AK29" s="32">
        <v>4.2000000000000003E-2</v>
      </c>
      <c r="AL29" s="32">
        <v>4.2000000000000003E-2</v>
      </c>
      <c r="AM29" s="32">
        <v>4.2000000000000003E-2</v>
      </c>
      <c r="AN29" s="32"/>
      <c r="AO29" s="32"/>
      <c r="AP29" s="32"/>
      <c r="AQ29" s="48">
        <f t="shared" si="0"/>
        <v>0.61699999999999999</v>
      </c>
      <c r="AR29" s="1" t="s">
        <v>34</v>
      </c>
    </row>
    <row r="30" spans="1:45" ht="15.75" x14ac:dyDescent="0.25">
      <c r="A30" s="17">
        <v>26</v>
      </c>
      <c r="B30" s="17" t="s">
        <v>94</v>
      </c>
      <c r="C30" s="32"/>
      <c r="D30" s="32"/>
      <c r="E30" s="32"/>
      <c r="F30" s="34"/>
      <c r="G30" s="34"/>
      <c r="H30" s="34"/>
      <c r="I30" s="34"/>
      <c r="J30" s="34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17"/>
      <c r="AI30" s="32"/>
      <c r="AJ30" s="32"/>
      <c r="AK30" s="32"/>
      <c r="AL30" s="32"/>
      <c r="AM30" s="32"/>
      <c r="AN30" s="32"/>
      <c r="AO30" s="32"/>
      <c r="AP30" s="32"/>
      <c r="AQ30" s="46">
        <f t="shared" si="0"/>
        <v>0</v>
      </c>
      <c r="AR30" s="1" t="s">
        <v>94</v>
      </c>
      <c r="AS30">
        <f>SUM(C30:AQ30)</f>
        <v>0</v>
      </c>
    </row>
    <row r="31" spans="1:45" ht="15.75" x14ac:dyDescent="0.25">
      <c r="A31" s="17">
        <v>27</v>
      </c>
      <c r="B31" s="43" t="s">
        <v>35</v>
      </c>
      <c r="C31" s="32"/>
      <c r="D31" s="32"/>
      <c r="E31" s="32"/>
      <c r="F31" s="34"/>
      <c r="G31" s="34">
        <v>40</v>
      </c>
      <c r="H31" s="34">
        <v>-1</v>
      </c>
      <c r="I31" s="49"/>
      <c r="J31" s="34"/>
      <c r="K31" s="32"/>
      <c r="L31" s="32"/>
      <c r="M31" s="32">
        <v>0</v>
      </c>
      <c r="N31" s="33"/>
      <c r="O31" s="32"/>
      <c r="P31" s="32"/>
      <c r="Q31" s="32">
        <v>40</v>
      </c>
      <c r="R31" s="32"/>
      <c r="S31" s="32"/>
      <c r="T31" s="32"/>
      <c r="U31" s="32"/>
      <c r="V31" s="32"/>
      <c r="W31" s="32">
        <v>40</v>
      </c>
      <c r="X31" s="32"/>
      <c r="Y31" s="32"/>
      <c r="Z31" s="32"/>
      <c r="AA31" s="32">
        <v>40</v>
      </c>
      <c r="AB31" s="32"/>
      <c r="AC31" s="32"/>
      <c r="AD31" s="32"/>
      <c r="AE31" s="32"/>
      <c r="AF31" s="32"/>
      <c r="AG31" s="32"/>
      <c r="AH31" s="17"/>
      <c r="AI31" s="32"/>
      <c r="AJ31" s="32"/>
      <c r="AK31" s="32">
        <v>40</v>
      </c>
      <c r="AL31" s="32"/>
      <c r="AM31" s="32"/>
      <c r="AN31" s="32"/>
      <c r="AO31" s="32"/>
      <c r="AP31" s="32"/>
      <c r="AQ31" s="48">
        <f t="shared" si="0"/>
        <v>199</v>
      </c>
      <c r="AR31" s="1" t="s">
        <v>35</v>
      </c>
    </row>
    <row r="32" spans="1:45" ht="15.75" x14ac:dyDescent="0.25">
      <c r="A32" s="17">
        <v>28</v>
      </c>
      <c r="B32" s="17" t="s">
        <v>11</v>
      </c>
      <c r="C32" s="32"/>
      <c r="D32" s="32"/>
      <c r="E32" s="32"/>
      <c r="F32" s="34"/>
      <c r="G32" s="34"/>
      <c r="H32" s="34"/>
      <c r="I32" s="34"/>
      <c r="J32" s="34"/>
      <c r="K32" s="32">
        <v>5</v>
      </c>
      <c r="L32" s="32"/>
      <c r="M32" s="32"/>
      <c r="N32" s="32"/>
      <c r="O32" s="32"/>
      <c r="P32" s="32"/>
      <c r="Q32" s="32"/>
      <c r="R32" s="32"/>
      <c r="S32" s="32">
        <v>5</v>
      </c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17"/>
      <c r="AI32" s="32"/>
      <c r="AJ32" s="32"/>
      <c r="AK32" s="32"/>
      <c r="AL32" s="32"/>
      <c r="AM32" s="32">
        <v>6</v>
      </c>
      <c r="AN32" s="32"/>
      <c r="AO32" s="32"/>
      <c r="AP32" s="32"/>
      <c r="AQ32" s="46">
        <f t="shared" si="0"/>
        <v>16</v>
      </c>
      <c r="AR32" s="1" t="s">
        <v>11</v>
      </c>
    </row>
    <row r="33" spans="1:44" ht="15.75" x14ac:dyDescent="0.25">
      <c r="A33" s="17">
        <v>29</v>
      </c>
      <c r="B33" s="42" t="s">
        <v>36</v>
      </c>
      <c r="C33" s="32">
        <v>1.3</v>
      </c>
      <c r="D33" s="32"/>
      <c r="E33" s="32"/>
      <c r="F33" s="34"/>
      <c r="G33" s="34">
        <v>1</v>
      </c>
      <c r="H33" s="34"/>
      <c r="I33" s="49">
        <v>1.2</v>
      </c>
      <c r="J33" s="34"/>
      <c r="K33" s="32">
        <v>9.5</v>
      </c>
      <c r="L33" s="32">
        <v>-0.5</v>
      </c>
      <c r="M33" s="32">
        <v>1.1000000000000001</v>
      </c>
      <c r="N33" s="32">
        <v>0</v>
      </c>
      <c r="O33" s="32">
        <v>8.4</v>
      </c>
      <c r="P33" s="32"/>
      <c r="Q33" s="32">
        <v>2.2000000000000002</v>
      </c>
      <c r="R33" s="32"/>
      <c r="S33" s="47">
        <v>10.3</v>
      </c>
      <c r="T33" s="32"/>
      <c r="U33" s="32">
        <v>8.8000000000000007</v>
      </c>
      <c r="V33" s="32"/>
      <c r="W33" s="32">
        <v>2.4</v>
      </c>
      <c r="X33" s="32"/>
      <c r="Y33" s="32"/>
      <c r="Z33" s="32"/>
      <c r="AA33" s="32">
        <v>2.2000000000000002</v>
      </c>
      <c r="AB33" s="32"/>
      <c r="AC33" s="32">
        <v>1.2</v>
      </c>
      <c r="AD33" s="32"/>
      <c r="AE33" s="32"/>
      <c r="AF33" s="32"/>
      <c r="AG33" s="32"/>
      <c r="AH33" s="17"/>
      <c r="AI33" s="32"/>
      <c r="AJ33" s="32">
        <v>3.1</v>
      </c>
      <c r="AK33" s="32">
        <v>1.1000000000000001</v>
      </c>
      <c r="AL33" s="32">
        <v>0.6</v>
      </c>
      <c r="AM33" s="32">
        <v>11.8</v>
      </c>
      <c r="AN33" s="32"/>
      <c r="AO33" s="32"/>
      <c r="AP33" s="32">
        <v>-1.9</v>
      </c>
      <c r="AQ33" s="48">
        <f t="shared" si="0"/>
        <v>63.800000000000004</v>
      </c>
      <c r="AR33" s="1" t="s">
        <v>36</v>
      </c>
    </row>
    <row r="34" spans="1:44" ht="15.75" x14ac:dyDescent="0.25">
      <c r="A34" s="17">
        <v>30</v>
      </c>
      <c r="B34" s="17" t="s">
        <v>37</v>
      </c>
      <c r="C34" s="32"/>
      <c r="D34" s="32"/>
      <c r="E34" s="32"/>
      <c r="F34" s="34"/>
      <c r="G34" s="34"/>
      <c r="H34" s="34"/>
      <c r="I34" s="49">
        <v>10.7</v>
      </c>
      <c r="J34" s="34"/>
      <c r="K34" s="32"/>
      <c r="L34" s="32"/>
      <c r="M34" s="32"/>
      <c r="N34" s="32"/>
      <c r="O34" s="47">
        <v>4.0999999999999996</v>
      </c>
      <c r="P34" s="32"/>
      <c r="Q34" s="32"/>
      <c r="R34" s="32"/>
      <c r="S34" s="32"/>
      <c r="T34" s="32">
        <v>2.1</v>
      </c>
      <c r="U34" s="32"/>
      <c r="V34" s="32"/>
      <c r="W34" s="32"/>
      <c r="X34" s="32"/>
      <c r="Y34" s="32"/>
      <c r="Z34" s="32"/>
      <c r="AA34" s="32">
        <v>10.7</v>
      </c>
      <c r="AB34" s="32">
        <v>-0.6</v>
      </c>
      <c r="AC34" s="32"/>
      <c r="AD34" s="32"/>
      <c r="AE34" s="32"/>
      <c r="AF34" s="32"/>
      <c r="AG34" s="32"/>
      <c r="AH34" s="17"/>
      <c r="AI34" s="32"/>
      <c r="AJ34" s="32"/>
      <c r="AK34" s="32"/>
      <c r="AL34" s="32"/>
      <c r="AM34" s="32"/>
      <c r="AN34" s="32"/>
      <c r="AO34" s="32"/>
      <c r="AP34" s="32"/>
      <c r="AQ34" s="48">
        <f t="shared" si="0"/>
        <v>26.999999999999996</v>
      </c>
      <c r="AR34" s="1" t="s">
        <v>37</v>
      </c>
    </row>
    <row r="35" spans="1:44" ht="15.75" x14ac:dyDescent="0.25">
      <c r="A35" s="17">
        <v>31</v>
      </c>
      <c r="B35" s="17" t="s">
        <v>3</v>
      </c>
      <c r="C35" s="32">
        <v>2.2000000000000002</v>
      </c>
      <c r="D35" s="32"/>
      <c r="E35" s="32"/>
      <c r="F35" s="34"/>
      <c r="G35" s="34"/>
      <c r="H35" s="34"/>
      <c r="I35" s="34"/>
      <c r="J35" s="49"/>
      <c r="K35" s="32">
        <v>1.9</v>
      </c>
      <c r="L35" s="32"/>
      <c r="M35" s="32"/>
      <c r="N35" s="32"/>
      <c r="O35" s="32"/>
      <c r="P35" s="32"/>
      <c r="Q35" s="32"/>
      <c r="R35" s="32"/>
      <c r="S35" s="47">
        <v>2.1</v>
      </c>
      <c r="T35" s="32"/>
      <c r="U35" s="32"/>
      <c r="V35" s="32"/>
      <c r="W35" s="32"/>
      <c r="X35" s="32"/>
      <c r="Y35" s="32"/>
      <c r="Z35" s="32"/>
      <c r="AA35" s="32"/>
      <c r="AB35" s="32"/>
      <c r="AC35" s="32">
        <v>2</v>
      </c>
      <c r="AD35" s="32"/>
      <c r="AE35" s="32"/>
      <c r="AF35" s="32"/>
      <c r="AG35" s="32"/>
      <c r="AH35" s="17"/>
      <c r="AI35" s="32"/>
      <c r="AJ35" s="32"/>
      <c r="AK35" s="32"/>
      <c r="AL35" s="32">
        <v>2.1</v>
      </c>
      <c r="AM35" s="32"/>
      <c r="AN35" s="32"/>
      <c r="AO35" s="32"/>
      <c r="AP35" s="32"/>
      <c r="AQ35" s="48">
        <f t="shared" si="0"/>
        <v>10.299999999999999</v>
      </c>
      <c r="AR35" s="1" t="s">
        <v>3</v>
      </c>
    </row>
    <row r="36" spans="1:44" ht="15.75" x14ac:dyDescent="0.25">
      <c r="A36" s="17">
        <v>32</v>
      </c>
      <c r="B36" s="41" t="s">
        <v>38</v>
      </c>
      <c r="C36" s="32"/>
      <c r="D36" s="32"/>
      <c r="E36" s="32"/>
      <c r="F36" s="34"/>
      <c r="G36" s="49"/>
      <c r="H36" s="34"/>
      <c r="I36" s="34">
        <v>2</v>
      </c>
      <c r="J36" s="34"/>
      <c r="K36" s="32"/>
      <c r="L36" s="32"/>
      <c r="M36" s="32">
        <v>9.8000000000000007</v>
      </c>
      <c r="N36" s="47">
        <v>0.6</v>
      </c>
      <c r="O36" s="32">
        <v>0</v>
      </c>
      <c r="P36" s="32"/>
      <c r="Q36" s="32"/>
      <c r="R36" s="32"/>
      <c r="S36" s="32"/>
      <c r="T36" s="32">
        <v>8.4</v>
      </c>
      <c r="U36" s="32"/>
      <c r="V36" s="32"/>
      <c r="W36" s="32">
        <v>11.8</v>
      </c>
      <c r="X36" s="32"/>
      <c r="Y36" s="32">
        <v>2.2000000000000002</v>
      </c>
      <c r="Z36" s="32"/>
      <c r="AA36" s="32"/>
      <c r="AB36" s="32"/>
      <c r="AC36" s="32"/>
      <c r="AD36" s="32"/>
      <c r="AE36" s="32"/>
      <c r="AF36" s="32"/>
      <c r="AG36" s="32"/>
      <c r="AH36" s="17"/>
      <c r="AI36" s="32"/>
      <c r="AJ36" s="32">
        <v>8.4</v>
      </c>
      <c r="AK36" s="32"/>
      <c r="AL36" s="32"/>
      <c r="AM36" s="32">
        <v>11.2</v>
      </c>
      <c r="AN36" s="32"/>
      <c r="AO36" s="32"/>
      <c r="AP36" s="32">
        <v>-1.7</v>
      </c>
      <c r="AQ36" s="58">
        <f t="shared" si="0"/>
        <v>52.7</v>
      </c>
      <c r="AR36" s="28" t="s">
        <v>38</v>
      </c>
    </row>
    <row r="37" spans="1:44" ht="15.75" x14ac:dyDescent="0.25">
      <c r="A37" s="17">
        <v>33</v>
      </c>
      <c r="B37" s="44" t="s">
        <v>9</v>
      </c>
      <c r="C37" s="32">
        <v>3.3</v>
      </c>
      <c r="D37" s="32"/>
      <c r="E37" s="32">
        <v>39</v>
      </c>
      <c r="F37" s="34">
        <v>1.6</v>
      </c>
      <c r="G37" s="34">
        <v>8</v>
      </c>
      <c r="H37" s="34"/>
      <c r="I37" s="49">
        <v>26</v>
      </c>
      <c r="J37" s="34">
        <v>-0.8</v>
      </c>
      <c r="K37" s="32">
        <v>26</v>
      </c>
      <c r="L37" s="32">
        <v>-1.3</v>
      </c>
      <c r="M37" s="32"/>
      <c r="N37" s="32"/>
      <c r="O37" s="32">
        <v>36</v>
      </c>
      <c r="P37" s="32">
        <v>-1.2</v>
      </c>
      <c r="Q37" s="32"/>
      <c r="R37" s="32">
        <v>29</v>
      </c>
      <c r="S37" s="47">
        <v>34</v>
      </c>
      <c r="T37" s="32">
        <v>9.5</v>
      </c>
      <c r="U37" s="32">
        <v>36.5</v>
      </c>
      <c r="V37" s="32">
        <v>0.8</v>
      </c>
      <c r="W37" s="32">
        <v>9</v>
      </c>
      <c r="X37" s="32"/>
      <c r="Y37" s="32">
        <v>34</v>
      </c>
      <c r="Z37" s="32">
        <v>-2</v>
      </c>
      <c r="AA37" s="32">
        <v>8</v>
      </c>
      <c r="AB37" s="32"/>
      <c r="AC37" s="32"/>
      <c r="AD37" s="32"/>
      <c r="AE37" s="32"/>
      <c r="AF37" s="32"/>
      <c r="AG37" s="32"/>
      <c r="AH37" s="17"/>
      <c r="AI37" s="32"/>
      <c r="AJ37" s="32">
        <v>34</v>
      </c>
      <c r="AK37" s="32">
        <v>42.4</v>
      </c>
      <c r="AL37" s="32">
        <v>41.4</v>
      </c>
      <c r="AM37" s="32">
        <v>34</v>
      </c>
      <c r="AN37" s="32"/>
      <c r="AO37" s="32"/>
      <c r="AP37" s="32">
        <v>-5</v>
      </c>
      <c r="AQ37" s="48">
        <f t="shared" si="0"/>
        <v>442.2</v>
      </c>
      <c r="AR37" s="10" t="s">
        <v>9</v>
      </c>
    </row>
    <row r="38" spans="1:44" ht="15.75" x14ac:dyDescent="0.25">
      <c r="A38" s="17">
        <v>34</v>
      </c>
      <c r="B38" s="17" t="s">
        <v>6</v>
      </c>
      <c r="C38" s="32">
        <v>29.5</v>
      </c>
      <c r="D38" s="32">
        <v>-1.6</v>
      </c>
      <c r="E38" s="32"/>
      <c r="F38" s="34"/>
      <c r="G38" s="34">
        <v>56</v>
      </c>
      <c r="H38" s="34"/>
      <c r="I38" s="49">
        <v>26</v>
      </c>
      <c r="J38" s="34"/>
      <c r="K38" s="32">
        <v>36</v>
      </c>
      <c r="L38" s="32"/>
      <c r="M38" s="32">
        <v>16.899999999999999</v>
      </c>
      <c r="N38" s="32">
        <v>1</v>
      </c>
      <c r="O38" s="32">
        <v>9.1999999999999993</v>
      </c>
      <c r="P38" s="32"/>
      <c r="Q38" s="32">
        <v>56</v>
      </c>
      <c r="R38" s="32"/>
      <c r="S38" s="47">
        <v>39</v>
      </c>
      <c r="T38" s="32">
        <v>57</v>
      </c>
      <c r="U38" s="32">
        <v>9.6999999999999993</v>
      </c>
      <c r="V38" s="32"/>
      <c r="W38" s="32">
        <v>20.5</v>
      </c>
      <c r="X38" s="32"/>
      <c r="Y38" s="32">
        <v>60</v>
      </c>
      <c r="Z38" s="32">
        <v>-3.5</v>
      </c>
      <c r="AA38" s="32">
        <v>9</v>
      </c>
      <c r="AB38" s="32"/>
      <c r="AC38" s="32"/>
      <c r="AD38" s="32"/>
      <c r="AE38" s="32"/>
      <c r="AF38" s="32"/>
      <c r="AG38" s="32"/>
      <c r="AH38" s="17"/>
      <c r="AI38" s="32"/>
      <c r="AJ38" s="32">
        <v>28.5</v>
      </c>
      <c r="AK38" s="32">
        <v>59</v>
      </c>
      <c r="AL38" s="32"/>
      <c r="AM38" s="32"/>
      <c r="AN38" s="32"/>
      <c r="AO38" s="32"/>
      <c r="AP38" s="32"/>
      <c r="AQ38" s="48">
        <f t="shared" si="0"/>
        <v>508.2</v>
      </c>
      <c r="AR38" s="10" t="s">
        <v>6</v>
      </c>
    </row>
    <row r="39" spans="1:44" ht="15.75" x14ac:dyDescent="0.25">
      <c r="A39" s="17">
        <v>35</v>
      </c>
      <c r="B39" s="42" t="s">
        <v>39</v>
      </c>
      <c r="C39" s="32"/>
      <c r="D39" s="32"/>
      <c r="E39" s="32">
        <v>0.2</v>
      </c>
      <c r="F39" s="34"/>
      <c r="G39" s="36"/>
      <c r="H39" s="34"/>
      <c r="I39" s="50">
        <v>0.2</v>
      </c>
      <c r="J39" s="34"/>
      <c r="K39" s="35"/>
      <c r="L39" s="32"/>
      <c r="M39" s="32">
        <v>0.18</v>
      </c>
      <c r="N39" s="32">
        <v>0</v>
      </c>
      <c r="O39" s="32"/>
      <c r="P39" s="32"/>
      <c r="Q39" s="32"/>
      <c r="R39" s="47">
        <v>0.21</v>
      </c>
      <c r="S39" s="32"/>
      <c r="T39" s="32">
        <v>0.21</v>
      </c>
      <c r="U39" s="32"/>
      <c r="V39" s="32"/>
      <c r="W39" s="32">
        <v>0.22500000000000001</v>
      </c>
      <c r="X39" s="32"/>
      <c r="Y39" s="32"/>
      <c r="Z39" s="32"/>
      <c r="AA39" s="32">
        <v>0.2</v>
      </c>
      <c r="AB39" s="32"/>
      <c r="AC39" s="32">
        <v>0.2</v>
      </c>
      <c r="AD39" s="32"/>
      <c r="AE39" s="32"/>
      <c r="AF39" s="32"/>
      <c r="AG39" s="32"/>
      <c r="AH39" s="17"/>
      <c r="AI39" s="32"/>
      <c r="AJ39" s="32"/>
      <c r="AK39" s="32">
        <v>0.2</v>
      </c>
      <c r="AL39" s="32"/>
      <c r="AM39" s="32">
        <v>0.2</v>
      </c>
      <c r="AN39" s="32"/>
      <c r="AO39" s="32"/>
      <c r="AP39" s="32"/>
      <c r="AQ39" s="48">
        <f t="shared" si="0"/>
        <v>2.0249999999999999</v>
      </c>
      <c r="AR39" s="1" t="s">
        <v>39</v>
      </c>
    </row>
    <row r="40" spans="1:44" ht="15.75" x14ac:dyDescent="0.25">
      <c r="A40" s="17">
        <v>36</v>
      </c>
      <c r="B40" s="45" t="s">
        <v>12</v>
      </c>
      <c r="C40" s="32"/>
      <c r="D40" s="51"/>
      <c r="E40" s="32">
        <v>7.8</v>
      </c>
      <c r="F40" s="34"/>
      <c r="G40" s="34"/>
      <c r="H40" s="34"/>
      <c r="I40" s="34">
        <v>8</v>
      </c>
      <c r="J40" s="34"/>
      <c r="K40" s="32"/>
      <c r="L40" s="32"/>
      <c r="M40" s="32"/>
      <c r="N40" s="32"/>
      <c r="O40" s="32"/>
      <c r="P40" s="32"/>
      <c r="Q40" s="32"/>
      <c r="R40" s="47">
        <v>8.4</v>
      </c>
      <c r="S40" s="32"/>
      <c r="T40" s="32"/>
      <c r="U40" s="32">
        <v>8.6</v>
      </c>
      <c r="V40" s="32"/>
      <c r="W40" s="32"/>
      <c r="X40" s="32"/>
      <c r="Y40" s="32">
        <v>8.6</v>
      </c>
      <c r="Z40" s="32"/>
      <c r="AA40" s="32"/>
      <c r="AB40" s="32"/>
      <c r="AC40" s="32"/>
      <c r="AD40" s="32"/>
      <c r="AE40" s="32"/>
      <c r="AF40" s="32"/>
      <c r="AG40" s="32"/>
      <c r="AH40" s="17"/>
      <c r="AI40" s="32"/>
      <c r="AJ40" s="32">
        <v>8</v>
      </c>
      <c r="AK40" s="32"/>
      <c r="AL40" s="32"/>
      <c r="AM40" s="32"/>
      <c r="AN40" s="32"/>
      <c r="AO40" s="32"/>
      <c r="AP40" s="32"/>
      <c r="AQ40" s="48">
        <f t="shared" si="0"/>
        <v>49.400000000000006</v>
      </c>
      <c r="AR40" s="1" t="s">
        <v>12</v>
      </c>
    </row>
    <row r="41" spans="1:44" ht="15.75" x14ac:dyDescent="0.25">
      <c r="A41" s="17">
        <v>37</v>
      </c>
      <c r="B41" s="44" t="s">
        <v>40</v>
      </c>
      <c r="C41" s="32">
        <v>3.5</v>
      </c>
      <c r="D41" s="32"/>
      <c r="E41" s="32"/>
      <c r="F41" s="34"/>
      <c r="G41" s="38">
        <v>3.3</v>
      </c>
      <c r="H41" s="38"/>
      <c r="I41" s="49"/>
      <c r="J41" s="34"/>
      <c r="K41" s="32"/>
      <c r="L41" s="32"/>
      <c r="M41" s="32"/>
      <c r="N41" s="32"/>
      <c r="O41" s="32">
        <v>3.2</v>
      </c>
      <c r="P41" s="32"/>
      <c r="Q41" s="32"/>
      <c r="R41" s="47">
        <v>3.3</v>
      </c>
      <c r="S41" s="32"/>
      <c r="T41" s="32">
        <v>3.3</v>
      </c>
      <c r="U41" s="32">
        <v>3.4</v>
      </c>
      <c r="V41" s="32"/>
      <c r="W41" s="32"/>
      <c r="X41" s="32"/>
      <c r="Y41" s="32">
        <v>3.4</v>
      </c>
      <c r="Z41" s="32"/>
      <c r="AA41" s="32"/>
      <c r="AB41" s="32"/>
      <c r="AC41" s="32">
        <v>3.1</v>
      </c>
      <c r="AD41" s="32"/>
      <c r="AE41" s="32"/>
      <c r="AF41" s="32"/>
      <c r="AG41" s="32"/>
      <c r="AH41" s="17"/>
      <c r="AI41" s="32"/>
      <c r="AJ41" s="32">
        <v>3.3</v>
      </c>
      <c r="AK41" s="32">
        <v>3.3</v>
      </c>
      <c r="AL41" s="32">
        <v>3.3</v>
      </c>
      <c r="AM41" s="32"/>
      <c r="AN41" s="32"/>
      <c r="AO41" s="32"/>
      <c r="AP41" s="32"/>
      <c r="AQ41" s="48">
        <f t="shared" si="0"/>
        <v>36.4</v>
      </c>
      <c r="AR41" s="1" t="s">
        <v>40</v>
      </c>
    </row>
    <row r="42" spans="1:44" ht="15.75" x14ac:dyDescent="0.25">
      <c r="A42" s="17">
        <v>38</v>
      </c>
      <c r="B42" s="29" t="s">
        <v>41</v>
      </c>
      <c r="C42" s="32"/>
      <c r="D42" s="32"/>
      <c r="E42" s="32"/>
      <c r="F42" s="49"/>
      <c r="G42" s="34"/>
      <c r="H42" s="34"/>
      <c r="I42" s="34"/>
      <c r="J42" s="34"/>
      <c r="K42" s="32"/>
      <c r="L42" s="32"/>
      <c r="M42" s="32">
        <v>1.3</v>
      </c>
      <c r="N42" s="32">
        <v>0.3</v>
      </c>
      <c r="O42" s="32">
        <v>0</v>
      </c>
      <c r="P42" s="32"/>
      <c r="Q42" s="32"/>
      <c r="R42" s="32"/>
      <c r="S42" s="47">
        <v>1.4</v>
      </c>
      <c r="T42" s="32"/>
      <c r="U42" s="32"/>
      <c r="V42" s="32"/>
      <c r="W42" s="32"/>
      <c r="X42" s="32"/>
      <c r="Y42" s="32">
        <v>1.5</v>
      </c>
      <c r="Z42" s="32"/>
      <c r="AA42" s="32"/>
      <c r="AB42" s="32"/>
      <c r="AC42" s="32"/>
      <c r="AD42" s="32"/>
      <c r="AE42" s="32"/>
      <c r="AF42" s="32"/>
      <c r="AG42" s="32"/>
      <c r="AH42" s="17"/>
      <c r="AI42" s="32"/>
      <c r="AJ42" s="32"/>
      <c r="AK42" s="32"/>
      <c r="AL42" s="32"/>
      <c r="AM42" s="32">
        <v>1.5</v>
      </c>
      <c r="AN42" s="32"/>
      <c r="AO42" s="32"/>
      <c r="AP42" s="32"/>
      <c r="AQ42" s="48">
        <f t="shared" si="0"/>
        <v>6</v>
      </c>
      <c r="AR42" s="28" t="s">
        <v>41</v>
      </c>
    </row>
    <row r="43" spans="1:44" ht="15.75" x14ac:dyDescent="0.25">
      <c r="A43" s="17">
        <v>39</v>
      </c>
      <c r="B43" s="17" t="s">
        <v>42</v>
      </c>
      <c r="C43" s="32">
        <v>4.4000000000000004</v>
      </c>
      <c r="D43" s="32"/>
      <c r="E43" s="32"/>
      <c r="F43" s="34"/>
      <c r="G43" s="34"/>
      <c r="H43" s="34"/>
      <c r="I43" s="49"/>
      <c r="J43" s="34"/>
      <c r="K43" s="32">
        <v>3.7</v>
      </c>
      <c r="L43" s="32"/>
      <c r="M43" s="32">
        <v>0.9</v>
      </c>
      <c r="N43" s="32">
        <v>0</v>
      </c>
      <c r="O43" s="32"/>
      <c r="P43" s="32"/>
      <c r="Q43" s="32"/>
      <c r="R43" s="47">
        <v>4.2</v>
      </c>
      <c r="S43" s="32"/>
      <c r="T43" s="32"/>
      <c r="U43" s="32"/>
      <c r="V43" s="32"/>
      <c r="W43" s="32">
        <v>4.5</v>
      </c>
      <c r="X43" s="32"/>
      <c r="Y43" s="32"/>
      <c r="Z43" s="32"/>
      <c r="AA43" s="32"/>
      <c r="AB43" s="32"/>
      <c r="AC43" s="32">
        <v>0.8</v>
      </c>
      <c r="AD43" s="32"/>
      <c r="AE43" s="32"/>
      <c r="AF43" s="32"/>
      <c r="AG43" s="32"/>
      <c r="AH43" s="17"/>
      <c r="AI43" s="32"/>
      <c r="AJ43" s="32"/>
      <c r="AK43" s="32">
        <v>2.1</v>
      </c>
      <c r="AL43" s="32">
        <v>4.2</v>
      </c>
      <c r="AM43" s="32"/>
      <c r="AN43" s="32"/>
      <c r="AO43" s="32"/>
      <c r="AP43" s="32"/>
      <c r="AQ43" s="48">
        <f t="shared" si="0"/>
        <v>24.800000000000004</v>
      </c>
      <c r="AR43" s="1" t="s">
        <v>42</v>
      </c>
    </row>
    <row r="44" spans="1:44" ht="15.75" x14ac:dyDescent="0.25">
      <c r="A44" s="17">
        <v>40</v>
      </c>
      <c r="B44" s="17" t="s">
        <v>110</v>
      </c>
      <c r="C44" s="32"/>
      <c r="D44" s="32"/>
      <c r="E44" s="32"/>
      <c r="F44" s="34"/>
      <c r="G44" s="34"/>
      <c r="H44" s="34"/>
      <c r="I44" s="34"/>
      <c r="J44" s="34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17"/>
      <c r="AI44" s="32"/>
      <c r="AJ44" s="32"/>
      <c r="AK44" s="32"/>
      <c r="AL44" s="32"/>
      <c r="AM44" s="32"/>
      <c r="AN44" s="32"/>
      <c r="AO44" s="32"/>
      <c r="AP44" s="32"/>
      <c r="AQ44" s="46">
        <f t="shared" si="0"/>
        <v>0</v>
      </c>
      <c r="AR44" s="1" t="s">
        <v>128</v>
      </c>
    </row>
    <row r="45" spans="1:44" ht="15.75" x14ac:dyDescent="0.25">
      <c r="A45" s="17">
        <v>41</v>
      </c>
      <c r="B45" s="42" t="s">
        <v>44</v>
      </c>
      <c r="C45" s="32"/>
      <c r="D45" s="32"/>
      <c r="E45" s="32">
        <v>24.91</v>
      </c>
      <c r="F45" s="34"/>
      <c r="G45" s="34"/>
      <c r="H45" s="34"/>
      <c r="I45" s="34"/>
      <c r="J45" s="49"/>
      <c r="K45" s="32"/>
      <c r="L45" s="32"/>
      <c r="M45" s="32"/>
      <c r="N45" s="32"/>
      <c r="O45" s="32"/>
      <c r="P45" s="32"/>
      <c r="Q45" s="32"/>
      <c r="R45" s="32"/>
      <c r="S45" s="47">
        <v>24.655000000000001</v>
      </c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17"/>
      <c r="AI45" s="32"/>
      <c r="AJ45" s="32"/>
      <c r="AK45" s="32"/>
      <c r="AL45" s="32">
        <v>25.4</v>
      </c>
      <c r="AM45" s="32"/>
      <c r="AN45" s="32"/>
      <c r="AO45" s="47"/>
      <c r="AP45" s="47"/>
      <c r="AQ45" s="58">
        <f t="shared" si="0"/>
        <v>74.965000000000003</v>
      </c>
      <c r="AR45" s="1" t="s">
        <v>44</v>
      </c>
    </row>
    <row r="46" spans="1:44" ht="15.75" x14ac:dyDescent="0.25">
      <c r="A46" s="17">
        <v>42</v>
      </c>
      <c r="B46" s="42" t="s">
        <v>8</v>
      </c>
      <c r="C46" s="32"/>
      <c r="D46" s="40"/>
      <c r="E46" s="32">
        <v>66</v>
      </c>
      <c r="F46" s="34"/>
      <c r="G46" s="34">
        <v>61</v>
      </c>
      <c r="H46" s="34"/>
      <c r="I46" s="34">
        <v>109</v>
      </c>
      <c r="J46" s="49"/>
      <c r="K46" s="32">
        <v>23</v>
      </c>
      <c r="L46" s="32"/>
      <c r="M46" s="32"/>
      <c r="N46" s="32"/>
      <c r="O46" s="32">
        <v>61</v>
      </c>
      <c r="P46" s="32">
        <v>-1</v>
      </c>
      <c r="Q46" s="32">
        <v>40</v>
      </c>
      <c r="R46" s="32">
        <v>84</v>
      </c>
      <c r="S46" s="47">
        <v>25</v>
      </c>
      <c r="T46" s="32"/>
      <c r="U46" s="32">
        <v>64</v>
      </c>
      <c r="V46" s="32"/>
      <c r="W46" s="32">
        <v>67</v>
      </c>
      <c r="X46" s="32"/>
      <c r="Y46" s="32">
        <v>43</v>
      </c>
      <c r="Z46" s="32">
        <v>-3</v>
      </c>
      <c r="AA46" s="32">
        <v>20</v>
      </c>
      <c r="AB46" s="32"/>
      <c r="AC46" s="32"/>
      <c r="AD46" s="32"/>
      <c r="AE46" s="32"/>
      <c r="AF46" s="32"/>
      <c r="AG46" s="32"/>
      <c r="AH46" s="17"/>
      <c r="AI46" s="32"/>
      <c r="AJ46" s="32">
        <v>35</v>
      </c>
      <c r="AK46" s="32"/>
      <c r="AL46" s="32">
        <v>245</v>
      </c>
      <c r="AM46" s="32">
        <v>47</v>
      </c>
      <c r="AN46" s="32"/>
      <c r="AO46" s="32"/>
      <c r="AP46" s="32"/>
      <c r="AQ46" s="58">
        <f t="shared" si="0"/>
        <v>986</v>
      </c>
      <c r="AR46" s="1" t="s">
        <v>8</v>
      </c>
    </row>
    <row r="47" spans="1:44" ht="15.75" x14ac:dyDescent="0.25">
      <c r="A47" s="17">
        <v>43</v>
      </c>
      <c r="B47" s="17" t="s">
        <v>45</v>
      </c>
      <c r="C47" s="32"/>
      <c r="D47" s="32"/>
      <c r="E47" s="51"/>
      <c r="F47" s="34"/>
      <c r="G47" s="34"/>
      <c r="H47" s="34"/>
      <c r="I47" s="34"/>
      <c r="J47" s="34"/>
      <c r="K47" s="32"/>
      <c r="L47" s="32"/>
      <c r="M47" s="32">
        <v>3.6</v>
      </c>
      <c r="N47" s="32">
        <v>0</v>
      </c>
      <c r="O47" s="32"/>
      <c r="P47" s="32"/>
      <c r="Q47" s="32"/>
      <c r="R47" s="32"/>
      <c r="S47" s="47">
        <v>4.0999999999999996</v>
      </c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17"/>
      <c r="AI47" s="32"/>
      <c r="AJ47" s="32"/>
      <c r="AK47" s="32">
        <v>4.2</v>
      </c>
      <c r="AL47" s="32">
        <v>0</v>
      </c>
      <c r="AM47" s="32"/>
      <c r="AN47" s="32"/>
      <c r="AO47" s="32"/>
      <c r="AP47" s="32"/>
      <c r="AQ47" s="48">
        <f t="shared" si="0"/>
        <v>11.899999999999999</v>
      </c>
      <c r="AR47" s="1" t="s">
        <v>45</v>
      </c>
    </row>
    <row r="48" spans="1:44" ht="15.75" x14ac:dyDescent="0.25">
      <c r="A48" s="17">
        <v>44</v>
      </c>
      <c r="B48" s="17" t="s">
        <v>46</v>
      </c>
      <c r="C48" s="32"/>
      <c r="D48" s="32"/>
      <c r="E48" s="32"/>
      <c r="F48" s="34"/>
      <c r="G48" s="34"/>
      <c r="H48" s="34"/>
      <c r="I48" s="34"/>
      <c r="J48" s="49"/>
      <c r="K48" s="47">
        <v>3.7</v>
      </c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>
        <v>3.9</v>
      </c>
      <c r="AD48" s="32"/>
      <c r="AE48" s="32"/>
      <c r="AF48" s="32"/>
      <c r="AG48" s="32"/>
      <c r="AH48" s="17"/>
      <c r="AI48" s="32"/>
      <c r="AJ48" s="32"/>
      <c r="AK48" s="32"/>
      <c r="AL48" s="32" t="s">
        <v>72</v>
      </c>
      <c r="AM48" s="32"/>
      <c r="AN48" s="32"/>
      <c r="AO48" s="32"/>
      <c r="AP48" s="32"/>
      <c r="AQ48" s="48">
        <f t="shared" si="0"/>
        <v>7.6</v>
      </c>
      <c r="AR48" s="1" t="s">
        <v>46</v>
      </c>
    </row>
    <row r="49" spans="1:44" ht="15.75" x14ac:dyDescent="0.25">
      <c r="A49" s="17">
        <v>45</v>
      </c>
      <c r="B49" s="42" t="s">
        <v>1</v>
      </c>
      <c r="C49" s="32"/>
      <c r="D49" s="32"/>
      <c r="E49" s="32">
        <v>29</v>
      </c>
      <c r="F49" s="34"/>
      <c r="G49" s="38"/>
      <c r="H49" s="34"/>
      <c r="I49" s="34">
        <v>30</v>
      </c>
      <c r="J49" s="49"/>
      <c r="K49" s="32"/>
      <c r="L49" s="32"/>
      <c r="M49" s="32"/>
      <c r="N49" s="32"/>
      <c r="O49" s="32">
        <v>30</v>
      </c>
      <c r="P49" s="32"/>
      <c r="Q49" s="32"/>
      <c r="R49" s="47">
        <v>32</v>
      </c>
      <c r="S49" s="32"/>
      <c r="T49" s="32"/>
      <c r="U49" s="32">
        <v>31</v>
      </c>
      <c r="V49" s="32"/>
      <c r="W49" s="32"/>
      <c r="X49" s="32"/>
      <c r="Y49" s="32">
        <v>32</v>
      </c>
      <c r="Z49" s="32"/>
      <c r="AA49" s="32"/>
      <c r="AB49" s="32"/>
      <c r="AC49" s="32"/>
      <c r="AD49" s="32"/>
      <c r="AE49" s="32"/>
      <c r="AF49" s="32"/>
      <c r="AG49" s="32"/>
      <c r="AH49" s="17"/>
      <c r="AI49" s="32"/>
      <c r="AJ49" s="32">
        <v>31</v>
      </c>
      <c r="AK49" s="32"/>
      <c r="AL49" s="32"/>
      <c r="AM49" s="32"/>
      <c r="AN49" s="32"/>
      <c r="AO49" s="32"/>
      <c r="AP49" s="32"/>
      <c r="AQ49" s="48">
        <v>215</v>
      </c>
      <c r="AR49" s="1" t="s">
        <v>1</v>
      </c>
    </row>
    <row r="50" spans="1:44" ht="15.75" x14ac:dyDescent="0.25">
      <c r="A50" s="17">
        <v>46</v>
      </c>
      <c r="B50" s="17" t="s">
        <v>5</v>
      </c>
      <c r="C50" s="32"/>
      <c r="D50" s="32"/>
      <c r="E50" s="32"/>
      <c r="F50" s="34"/>
      <c r="G50" s="34"/>
      <c r="H50" s="34"/>
      <c r="I50" s="49"/>
      <c r="J50" s="34"/>
      <c r="K50" s="32"/>
      <c r="L50" s="32"/>
      <c r="M50" s="32"/>
      <c r="N50" s="32"/>
      <c r="O50" s="32"/>
      <c r="P50" s="32"/>
      <c r="Q50" s="32"/>
      <c r="R50" s="32"/>
      <c r="S50" s="32"/>
      <c r="T50" s="32">
        <v>8</v>
      </c>
      <c r="U50" s="32"/>
      <c r="V50" s="32"/>
      <c r="W50" s="32"/>
      <c r="X50" s="32"/>
      <c r="Y50" s="32">
        <v>8</v>
      </c>
      <c r="Z50" s="32"/>
      <c r="AA50" s="32"/>
      <c r="AB50" s="32"/>
      <c r="AC50" s="32"/>
      <c r="AD50" s="32"/>
      <c r="AE50" s="32"/>
      <c r="AF50" s="32"/>
      <c r="AG50" s="32"/>
      <c r="AH50" s="17"/>
      <c r="AI50" s="32"/>
      <c r="AJ50" s="32"/>
      <c r="AK50" s="32"/>
      <c r="AL50" s="32"/>
      <c r="AM50" s="32"/>
      <c r="AN50" s="32"/>
      <c r="AO50" s="32"/>
      <c r="AP50" s="32"/>
      <c r="AQ50" s="48">
        <f t="shared" si="0"/>
        <v>16</v>
      </c>
      <c r="AR50" s="10" t="s">
        <v>5</v>
      </c>
    </row>
    <row r="51" spans="1:44" ht="15.75" x14ac:dyDescent="0.25">
      <c r="A51" s="17">
        <v>47</v>
      </c>
      <c r="B51" s="29" t="s">
        <v>70</v>
      </c>
      <c r="C51" s="32"/>
      <c r="D51" s="32"/>
      <c r="E51" s="32"/>
      <c r="F51" s="34"/>
      <c r="G51" s="34"/>
      <c r="H51" s="49"/>
      <c r="I51" s="34"/>
      <c r="J51" s="34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17"/>
      <c r="AI51" s="32"/>
      <c r="AJ51" s="32"/>
      <c r="AK51" s="32"/>
      <c r="AL51" s="32"/>
      <c r="AM51" s="32">
        <v>4.2</v>
      </c>
      <c r="AN51" s="32"/>
      <c r="AO51" s="32"/>
      <c r="AP51" s="32"/>
      <c r="AQ51" s="48">
        <f t="shared" si="0"/>
        <v>4.2</v>
      </c>
      <c r="AR51" s="14" t="s">
        <v>70</v>
      </c>
    </row>
    <row r="52" spans="1:44" ht="15.75" x14ac:dyDescent="0.25">
      <c r="A52" s="17">
        <v>48</v>
      </c>
      <c r="B52" s="29" t="s">
        <v>58</v>
      </c>
      <c r="C52" s="32"/>
      <c r="D52" s="32"/>
      <c r="E52" s="32"/>
      <c r="F52" s="34"/>
      <c r="G52" s="34"/>
      <c r="H52" s="34"/>
      <c r="I52" s="34"/>
      <c r="J52" s="34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17"/>
      <c r="AI52" s="32"/>
      <c r="AJ52" s="32"/>
      <c r="AK52" s="32"/>
      <c r="AL52" s="32"/>
      <c r="AM52" s="32"/>
      <c r="AN52" s="32"/>
      <c r="AO52" s="32"/>
      <c r="AP52" s="32"/>
      <c r="AQ52" s="48">
        <f t="shared" si="0"/>
        <v>0</v>
      </c>
      <c r="AR52" s="14" t="s">
        <v>58</v>
      </c>
    </row>
    <row r="53" spans="1:44" ht="15.75" x14ac:dyDescent="0.25">
      <c r="A53" s="17">
        <v>49</v>
      </c>
      <c r="B53" s="17" t="s">
        <v>49</v>
      </c>
      <c r="C53" s="32"/>
      <c r="D53" s="32"/>
      <c r="E53" s="32">
        <v>1.4</v>
      </c>
      <c r="F53" s="34"/>
      <c r="G53" s="34">
        <v>4.0999999999999996</v>
      </c>
      <c r="H53" s="34"/>
      <c r="I53" s="34">
        <v>1.4</v>
      </c>
      <c r="J53" s="49"/>
      <c r="K53" s="32"/>
      <c r="L53" s="32"/>
      <c r="M53" s="32"/>
      <c r="N53" s="32"/>
      <c r="O53" s="32"/>
      <c r="P53" s="32"/>
      <c r="Q53" s="32">
        <v>4.0999999999999996</v>
      </c>
      <c r="R53" s="47">
        <v>1.5</v>
      </c>
      <c r="S53" s="32"/>
      <c r="T53" s="32"/>
      <c r="U53" s="32">
        <v>4.3</v>
      </c>
      <c r="V53" s="32"/>
      <c r="W53" s="32"/>
      <c r="X53" s="32"/>
      <c r="Y53" s="32">
        <v>1.5</v>
      </c>
      <c r="Z53" s="32"/>
      <c r="AA53" s="32"/>
      <c r="AB53" s="32"/>
      <c r="AC53" s="32">
        <v>4.0999999999999996</v>
      </c>
      <c r="AD53" s="32"/>
      <c r="AE53" s="32"/>
      <c r="AF53" s="32"/>
      <c r="AG53" s="32"/>
      <c r="AH53" s="17"/>
      <c r="AI53" s="32"/>
      <c r="AJ53" s="32"/>
      <c r="AK53" s="32"/>
      <c r="AL53" s="32"/>
      <c r="AM53" s="32"/>
      <c r="AN53" s="32"/>
      <c r="AO53" s="32"/>
      <c r="AP53" s="32"/>
      <c r="AQ53" s="48">
        <f t="shared" si="0"/>
        <v>22.4</v>
      </c>
      <c r="AR53" s="10" t="s">
        <v>49</v>
      </c>
    </row>
    <row r="54" spans="1:44" ht="15.75" x14ac:dyDescent="0.25">
      <c r="A54" s="17">
        <v>50</v>
      </c>
      <c r="B54" s="17" t="s">
        <v>93</v>
      </c>
      <c r="C54" s="32"/>
      <c r="D54" s="32"/>
      <c r="E54" s="32"/>
      <c r="F54" s="34"/>
      <c r="G54" s="34"/>
      <c r="H54" s="34"/>
      <c r="I54" s="34"/>
      <c r="J54" s="49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17"/>
      <c r="AI54" s="32"/>
      <c r="AJ54" s="32"/>
      <c r="AK54" s="32"/>
      <c r="AL54" s="32"/>
      <c r="AM54" s="32"/>
      <c r="AN54" s="32"/>
      <c r="AO54" s="32"/>
      <c r="AP54" s="32"/>
      <c r="AQ54" s="46">
        <f t="shared" si="0"/>
        <v>0</v>
      </c>
      <c r="AR54" s="10" t="s">
        <v>93</v>
      </c>
    </row>
    <row r="55" spans="1:44" ht="15.75" x14ac:dyDescent="0.25">
      <c r="A55" s="17">
        <v>51</v>
      </c>
      <c r="B55" s="45" t="s">
        <v>68</v>
      </c>
      <c r="C55" s="32">
        <v>40</v>
      </c>
      <c r="D55" s="32"/>
      <c r="E55" s="32"/>
      <c r="F55" s="34"/>
      <c r="G55" s="34"/>
      <c r="H55" s="34"/>
      <c r="I55" s="34"/>
      <c r="J55" s="34"/>
      <c r="K55" s="32"/>
      <c r="L55" s="32"/>
      <c r="M55" s="47">
        <v>32</v>
      </c>
      <c r="N55" s="32">
        <v>0</v>
      </c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>
        <v>36</v>
      </c>
      <c r="AB55" s="32"/>
      <c r="AC55" s="32">
        <v>36</v>
      </c>
      <c r="AD55" s="32"/>
      <c r="AE55" s="32"/>
      <c r="AF55" s="32"/>
      <c r="AG55" s="32"/>
      <c r="AH55" s="17"/>
      <c r="AI55" s="32"/>
      <c r="AJ55" s="32"/>
      <c r="AK55" s="32"/>
      <c r="AL55" s="32">
        <v>38</v>
      </c>
      <c r="AM55" s="32"/>
      <c r="AN55" s="32"/>
      <c r="AO55" s="32"/>
      <c r="AP55" s="32"/>
      <c r="AQ55" s="48">
        <f t="shared" si="0"/>
        <v>182</v>
      </c>
      <c r="AR55" s="10" t="s">
        <v>68</v>
      </c>
    </row>
    <row r="56" spans="1:44" ht="15.75" x14ac:dyDescent="0.25">
      <c r="A56" s="17">
        <v>52</v>
      </c>
      <c r="B56" s="17" t="s">
        <v>51</v>
      </c>
      <c r="C56" s="32">
        <v>6.6</v>
      </c>
      <c r="D56" s="32"/>
      <c r="E56" s="32">
        <v>5.9</v>
      </c>
      <c r="F56" s="34"/>
      <c r="G56" s="34">
        <v>8.1999999999999993</v>
      </c>
      <c r="H56" s="34"/>
      <c r="I56" s="34">
        <v>6</v>
      </c>
      <c r="J56" s="49"/>
      <c r="K56" s="32">
        <v>5.6</v>
      </c>
      <c r="L56" s="32"/>
      <c r="M56" s="32">
        <v>7.2</v>
      </c>
      <c r="N56" s="32">
        <v>0</v>
      </c>
      <c r="O56" s="32">
        <v>6.1</v>
      </c>
      <c r="P56" s="32"/>
      <c r="Q56" s="32">
        <v>8.1</v>
      </c>
      <c r="R56" s="32">
        <v>22.5</v>
      </c>
      <c r="S56" s="47">
        <v>6.2</v>
      </c>
      <c r="T56" s="32">
        <v>6.3</v>
      </c>
      <c r="U56" s="32">
        <v>6.5</v>
      </c>
      <c r="V56" s="32"/>
      <c r="W56" s="32">
        <v>6.8</v>
      </c>
      <c r="X56" s="32"/>
      <c r="Y56" s="32">
        <v>6.4</v>
      </c>
      <c r="Z56" s="32"/>
      <c r="AA56" s="32">
        <v>6</v>
      </c>
      <c r="AB56" s="32"/>
      <c r="AC56" s="32">
        <v>7.9</v>
      </c>
      <c r="AD56" s="32"/>
      <c r="AE56" s="32"/>
      <c r="AF56" s="32"/>
      <c r="AG56" s="32"/>
      <c r="AH56" s="17"/>
      <c r="AI56" s="32"/>
      <c r="AJ56" s="32">
        <v>6.3</v>
      </c>
      <c r="AK56" s="32">
        <v>8.4</v>
      </c>
      <c r="AL56" s="32">
        <v>6.3</v>
      </c>
      <c r="AM56" s="32">
        <v>6.3</v>
      </c>
      <c r="AN56" s="32"/>
      <c r="AO56" s="32"/>
      <c r="AP56" s="32"/>
      <c r="AQ56" s="48">
        <f t="shared" si="0"/>
        <v>149.60000000000005</v>
      </c>
      <c r="AR56" s="10" t="s">
        <v>51</v>
      </c>
    </row>
    <row r="57" spans="1:44" ht="15.75" x14ac:dyDescent="0.25">
      <c r="A57" s="17">
        <v>53</v>
      </c>
      <c r="B57" s="29" t="s">
        <v>52</v>
      </c>
      <c r="C57" s="32">
        <v>1</v>
      </c>
      <c r="D57" s="32"/>
      <c r="E57" s="32">
        <v>1</v>
      </c>
      <c r="F57" s="34"/>
      <c r="G57" s="34">
        <v>1</v>
      </c>
      <c r="H57" s="34"/>
      <c r="I57" s="49">
        <v>1</v>
      </c>
      <c r="J57" s="34"/>
      <c r="K57" s="32">
        <v>1</v>
      </c>
      <c r="L57" s="32"/>
      <c r="M57" s="32">
        <v>1</v>
      </c>
      <c r="N57" s="32">
        <v>0</v>
      </c>
      <c r="O57" s="32">
        <v>1</v>
      </c>
      <c r="P57" s="32"/>
      <c r="Q57" s="32">
        <v>1</v>
      </c>
      <c r="R57" s="32">
        <v>1</v>
      </c>
      <c r="S57" s="47">
        <v>1</v>
      </c>
      <c r="T57" s="32">
        <v>1</v>
      </c>
      <c r="U57" s="32">
        <v>1</v>
      </c>
      <c r="V57" s="32"/>
      <c r="W57" s="32">
        <v>1</v>
      </c>
      <c r="X57" s="32"/>
      <c r="Y57" s="32">
        <v>1</v>
      </c>
      <c r="Z57" s="32"/>
      <c r="AA57" s="32">
        <v>1</v>
      </c>
      <c r="AB57" s="32"/>
      <c r="AC57" s="32">
        <v>1</v>
      </c>
      <c r="AD57" s="32"/>
      <c r="AE57" s="32"/>
      <c r="AF57" s="32"/>
      <c r="AG57" s="32"/>
      <c r="AH57" s="17"/>
      <c r="AI57" s="32"/>
      <c r="AJ57" s="32">
        <v>1</v>
      </c>
      <c r="AK57" s="32">
        <v>1</v>
      </c>
      <c r="AL57" s="32">
        <v>1</v>
      </c>
      <c r="AM57" s="32">
        <v>1</v>
      </c>
      <c r="AN57" s="32"/>
      <c r="AO57" s="32"/>
      <c r="AP57" s="32"/>
      <c r="AQ57" s="48">
        <f t="shared" si="0"/>
        <v>20</v>
      </c>
      <c r="AR57" s="14" t="s">
        <v>52</v>
      </c>
    </row>
    <row r="58" spans="1:44" ht="15.75" x14ac:dyDescent="0.25">
      <c r="A58" s="17">
        <v>54</v>
      </c>
      <c r="B58" s="17" t="s">
        <v>47</v>
      </c>
      <c r="C58" s="32"/>
      <c r="D58" s="32"/>
      <c r="E58" s="32"/>
      <c r="F58" s="34"/>
      <c r="G58" s="34"/>
      <c r="H58" s="34"/>
      <c r="I58" s="34"/>
      <c r="J58" s="34"/>
      <c r="K58" s="32">
        <v>2.2000000000000002</v>
      </c>
      <c r="L58" s="32"/>
      <c r="M58" s="32"/>
      <c r="N58" s="32"/>
      <c r="O58" s="32"/>
      <c r="P58" s="32"/>
      <c r="Q58" s="32"/>
      <c r="R58" s="47">
        <v>3.2</v>
      </c>
      <c r="S58" s="32"/>
      <c r="T58" s="32"/>
      <c r="U58" s="32"/>
      <c r="V58" s="32"/>
      <c r="W58" s="32">
        <v>3.4</v>
      </c>
      <c r="X58" s="32"/>
      <c r="Y58" s="32"/>
      <c r="Z58" s="32"/>
      <c r="AA58" s="32"/>
      <c r="AB58" s="32"/>
      <c r="AC58" s="32">
        <v>2.9</v>
      </c>
      <c r="AD58" s="32"/>
      <c r="AE58" s="32"/>
      <c r="AF58" s="32"/>
      <c r="AG58" s="32"/>
      <c r="AH58" s="17"/>
      <c r="AI58" s="32"/>
      <c r="AJ58" s="32"/>
      <c r="AK58" s="32"/>
      <c r="AL58" s="32"/>
      <c r="AM58" s="32"/>
      <c r="AN58" s="32"/>
      <c r="AO58" s="32"/>
      <c r="AP58" s="32"/>
      <c r="AQ58" s="48">
        <f t="shared" si="0"/>
        <v>11.700000000000001</v>
      </c>
      <c r="AR58" s="10" t="s">
        <v>47</v>
      </c>
    </row>
    <row r="59" spans="1:44" ht="15.75" x14ac:dyDescent="0.25">
      <c r="A59" s="17">
        <v>55</v>
      </c>
      <c r="B59" s="29" t="s">
        <v>53</v>
      </c>
      <c r="C59" s="47">
        <v>10.5</v>
      </c>
      <c r="D59" s="32"/>
      <c r="E59" s="32"/>
      <c r="F59" s="34"/>
      <c r="G59" s="34"/>
      <c r="H59" s="34"/>
      <c r="I59" s="34"/>
      <c r="J59" s="49"/>
      <c r="K59" s="32"/>
      <c r="L59" s="32"/>
      <c r="M59" s="32"/>
      <c r="N59" s="32"/>
      <c r="O59" s="32"/>
      <c r="P59" s="32"/>
      <c r="Q59" s="32"/>
      <c r="R59" s="32"/>
      <c r="S59" s="32"/>
      <c r="T59" s="32">
        <v>4.2</v>
      </c>
      <c r="U59" s="32"/>
      <c r="V59" s="32"/>
      <c r="W59" s="32"/>
      <c r="X59" s="32"/>
      <c r="Y59" s="32"/>
      <c r="Z59" s="32"/>
      <c r="AA59" s="32">
        <v>4</v>
      </c>
      <c r="AB59" s="32"/>
      <c r="AC59" s="32"/>
      <c r="AD59" s="32"/>
      <c r="AE59" s="32"/>
      <c r="AF59" s="32"/>
      <c r="AG59" s="32"/>
      <c r="AH59" s="17"/>
      <c r="AI59" s="32"/>
      <c r="AJ59" s="32"/>
      <c r="AK59" s="32"/>
      <c r="AL59" s="32"/>
      <c r="AM59" s="32"/>
      <c r="AN59" s="32"/>
      <c r="AO59" s="32"/>
      <c r="AP59" s="32"/>
      <c r="AQ59" s="48">
        <f t="shared" si="0"/>
        <v>18.7</v>
      </c>
      <c r="AR59" s="14" t="s">
        <v>53</v>
      </c>
    </row>
    <row r="60" spans="1:44" ht="15.75" x14ac:dyDescent="0.25">
      <c r="A60" s="17">
        <v>56</v>
      </c>
      <c r="B60" s="17" t="s">
        <v>109</v>
      </c>
      <c r="C60" s="32"/>
      <c r="D60" s="32"/>
      <c r="E60" s="32"/>
      <c r="F60" s="34"/>
      <c r="G60" s="34"/>
      <c r="H60" s="34"/>
      <c r="I60" s="34"/>
      <c r="J60" s="34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17"/>
      <c r="AI60" s="32"/>
      <c r="AJ60" s="32"/>
      <c r="AK60" s="32"/>
      <c r="AL60" s="32"/>
      <c r="AM60" s="32"/>
      <c r="AN60" s="32"/>
      <c r="AO60" s="32"/>
      <c r="AP60" s="32"/>
      <c r="AQ60" s="46">
        <f t="shared" si="0"/>
        <v>0</v>
      </c>
      <c r="AR60" s="10" t="s">
        <v>116</v>
      </c>
    </row>
    <row r="61" spans="1:44" ht="15.75" x14ac:dyDescent="0.25">
      <c r="A61" s="17">
        <v>57</v>
      </c>
      <c r="B61" s="29" t="s">
        <v>115</v>
      </c>
      <c r="C61" s="32"/>
      <c r="D61" s="32"/>
      <c r="E61" s="32">
        <v>7</v>
      </c>
      <c r="F61" s="34"/>
      <c r="G61" s="34"/>
      <c r="H61" s="34"/>
      <c r="I61" s="34"/>
      <c r="J61" s="34"/>
      <c r="K61" s="32"/>
      <c r="L61" s="32"/>
      <c r="M61" s="32">
        <v>3</v>
      </c>
      <c r="N61" s="32">
        <v>0</v>
      </c>
      <c r="O61" s="32"/>
      <c r="P61" s="32"/>
      <c r="Q61" s="32"/>
      <c r="R61" s="32"/>
      <c r="S61" s="47">
        <v>3</v>
      </c>
      <c r="T61" s="32"/>
      <c r="U61" s="32"/>
      <c r="V61" s="32"/>
      <c r="W61" s="32"/>
      <c r="X61" s="32"/>
      <c r="Y61" s="32">
        <v>4</v>
      </c>
      <c r="Z61" s="32"/>
      <c r="AA61" s="32">
        <v>7</v>
      </c>
      <c r="AB61" s="32"/>
      <c r="AC61" s="32">
        <v>7</v>
      </c>
      <c r="AD61" s="32"/>
      <c r="AE61" s="32"/>
      <c r="AF61" s="32"/>
      <c r="AG61" s="32"/>
      <c r="AH61" s="17"/>
      <c r="AI61" s="32"/>
      <c r="AJ61" s="32"/>
      <c r="AK61" s="32"/>
      <c r="AL61" s="32">
        <v>7</v>
      </c>
      <c r="AM61" s="32">
        <v>3</v>
      </c>
      <c r="AN61" s="32"/>
      <c r="AO61" s="32"/>
      <c r="AP61" s="32"/>
      <c r="AQ61" s="58">
        <f t="shared" si="0"/>
        <v>41</v>
      </c>
      <c r="AR61" s="10" t="s">
        <v>87</v>
      </c>
    </row>
    <row r="62" spans="1:44" ht="15.75" x14ac:dyDescent="0.25">
      <c r="A62" s="17">
        <v>58</v>
      </c>
      <c r="B62" s="17" t="s">
        <v>59</v>
      </c>
      <c r="C62" s="32">
        <v>1.1000000000000001</v>
      </c>
      <c r="D62" s="32"/>
      <c r="E62" s="32"/>
      <c r="F62" s="34"/>
      <c r="G62" s="34">
        <v>1</v>
      </c>
      <c r="H62" s="34"/>
      <c r="I62" s="34">
        <v>2</v>
      </c>
      <c r="J62" s="34"/>
      <c r="K62" s="32"/>
      <c r="L62" s="32"/>
      <c r="M62" s="32">
        <v>0.9</v>
      </c>
      <c r="N62" s="32">
        <v>0</v>
      </c>
      <c r="O62" s="32"/>
      <c r="P62" s="32"/>
      <c r="Q62" s="32">
        <v>2.6</v>
      </c>
      <c r="R62" s="47">
        <v>2.1</v>
      </c>
      <c r="S62" s="32"/>
      <c r="T62" s="32">
        <v>1.1000000000000001</v>
      </c>
      <c r="U62" s="32"/>
      <c r="V62" s="32"/>
      <c r="W62" s="32">
        <v>1.8</v>
      </c>
      <c r="X62" s="32"/>
      <c r="Y62" s="32">
        <v>2.1</v>
      </c>
      <c r="Z62" s="32"/>
      <c r="AA62" s="32">
        <v>1</v>
      </c>
      <c r="AB62" s="32"/>
      <c r="AC62" s="32"/>
      <c r="AD62" s="32"/>
      <c r="AE62" s="32"/>
      <c r="AF62" s="32"/>
      <c r="AG62" s="32"/>
      <c r="AH62" s="17"/>
      <c r="AI62" s="32"/>
      <c r="AJ62" s="32">
        <v>0.6</v>
      </c>
      <c r="AK62" s="32">
        <v>1.1000000000000001</v>
      </c>
      <c r="AL62" s="32"/>
      <c r="AM62" s="32">
        <v>2.1</v>
      </c>
      <c r="AN62" s="32"/>
      <c r="AO62" s="32"/>
      <c r="AP62" s="32"/>
      <c r="AQ62" s="48">
        <f t="shared" si="0"/>
        <v>19.500000000000004</v>
      </c>
      <c r="AR62" s="10" t="s">
        <v>59</v>
      </c>
    </row>
    <row r="63" spans="1:44" ht="15.75" x14ac:dyDescent="0.25">
      <c r="A63" s="17">
        <v>59</v>
      </c>
      <c r="B63" s="17" t="s">
        <v>43</v>
      </c>
      <c r="C63" s="32"/>
      <c r="D63" s="32"/>
      <c r="E63" s="32"/>
      <c r="F63" s="34"/>
      <c r="G63" s="34">
        <v>3.3</v>
      </c>
      <c r="H63" s="34"/>
      <c r="I63" s="34"/>
      <c r="J63" s="49"/>
      <c r="K63" s="32"/>
      <c r="L63" s="32"/>
      <c r="M63" s="32">
        <v>2.9</v>
      </c>
      <c r="N63" s="32">
        <v>0.2</v>
      </c>
      <c r="O63" s="32">
        <v>0</v>
      </c>
      <c r="P63" s="32"/>
      <c r="Q63" s="47">
        <v>3.3</v>
      </c>
      <c r="R63" s="32"/>
      <c r="S63" s="32"/>
      <c r="T63" s="32">
        <v>3.4</v>
      </c>
      <c r="U63" s="32"/>
      <c r="V63" s="32"/>
      <c r="W63" s="32">
        <v>3.6</v>
      </c>
      <c r="X63" s="32"/>
      <c r="Y63" s="32"/>
      <c r="Z63" s="32"/>
      <c r="AA63" s="32">
        <v>3.2</v>
      </c>
      <c r="AB63" s="32"/>
      <c r="AC63" s="32">
        <v>3.25</v>
      </c>
      <c r="AD63" s="32"/>
      <c r="AE63" s="32"/>
      <c r="AF63" s="32"/>
      <c r="AG63" s="32"/>
      <c r="AH63" s="17"/>
      <c r="AI63" s="32"/>
      <c r="AJ63" s="32"/>
      <c r="AK63" s="32"/>
      <c r="AL63" s="32">
        <v>3.4</v>
      </c>
      <c r="AM63" s="32"/>
      <c r="AN63" s="32"/>
      <c r="AO63" s="32"/>
      <c r="AP63" s="32"/>
      <c r="AQ63" s="48">
        <v>23.9</v>
      </c>
      <c r="AR63" s="10" t="s">
        <v>43</v>
      </c>
    </row>
    <row r="64" spans="1:44" ht="15.75" x14ac:dyDescent="0.25">
      <c r="A64" s="17">
        <v>60</v>
      </c>
      <c r="B64" s="17" t="s">
        <v>107</v>
      </c>
      <c r="C64" s="32"/>
      <c r="D64" s="32"/>
      <c r="E64" s="32"/>
      <c r="F64" s="34"/>
      <c r="G64" s="34"/>
      <c r="H64" s="49"/>
      <c r="I64" s="34"/>
      <c r="J64" s="34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17"/>
      <c r="AI64" s="32"/>
      <c r="AJ64" s="32"/>
      <c r="AK64" s="32"/>
      <c r="AL64" s="32"/>
      <c r="AM64" s="32"/>
      <c r="AN64" s="32"/>
      <c r="AO64" s="32"/>
      <c r="AP64" s="32"/>
      <c r="AQ64" s="46">
        <f t="shared" si="0"/>
        <v>0</v>
      </c>
      <c r="AR64" s="10" t="s">
        <v>107</v>
      </c>
    </row>
    <row r="65" spans="1:44" ht="15.75" x14ac:dyDescent="0.25">
      <c r="A65" s="17">
        <v>61</v>
      </c>
      <c r="B65" s="17" t="s">
        <v>61</v>
      </c>
      <c r="C65" s="32">
        <v>1.1000000000000001</v>
      </c>
      <c r="D65" s="32"/>
      <c r="E65" s="32"/>
      <c r="F65" s="34"/>
      <c r="G65" s="34">
        <v>1</v>
      </c>
      <c r="H65" s="34"/>
      <c r="I65" s="34">
        <v>2</v>
      </c>
      <c r="J65" s="49"/>
      <c r="K65" s="32"/>
      <c r="L65" s="32"/>
      <c r="M65" s="32"/>
      <c r="N65" s="32"/>
      <c r="O65" s="32"/>
      <c r="P65" s="32">
        <v>1</v>
      </c>
      <c r="Q65" s="32">
        <v>1</v>
      </c>
      <c r="R65" s="47">
        <v>1.1000000000000001</v>
      </c>
      <c r="S65" s="32"/>
      <c r="T65" s="32">
        <v>1.1000000000000001</v>
      </c>
      <c r="U65" s="32"/>
      <c r="V65" s="32"/>
      <c r="W65" s="32">
        <v>2</v>
      </c>
      <c r="X65" s="32"/>
      <c r="Y65" s="32">
        <v>1.1000000000000001</v>
      </c>
      <c r="Z65" s="32"/>
      <c r="AA65" s="32"/>
      <c r="AB65" s="32"/>
      <c r="AC65" s="32"/>
      <c r="AD65" s="32"/>
      <c r="AE65" s="32"/>
      <c r="AF65" s="32"/>
      <c r="AG65" s="32"/>
      <c r="AH65" s="17"/>
      <c r="AI65" s="32"/>
      <c r="AJ65" s="32"/>
      <c r="AK65" s="32">
        <v>1.1000000000000001</v>
      </c>
      <c r="AL65" s="32"/>
      <c r="AM65" s="32"/>
      <c r="AN65" s="32"/>
      <c r="AO65" s="32"/>
      <c r="AP65" s="32"/>
      <c r="AQ65" s="48">
        <f t="shared" si="0"/>
        <v>12.499999999999998</v>
      </c>
      <c r="AR65" s="10" t="s">
        <v>61</v>
      </c>
    </row>
    <row r="66" spans="1:44" x14ac:dyDescent="0.25">
      <c r="A66" s="17"/>
      <c r="B66" s="17" t="s">
        <v>54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46">
        <f t="shared" si="0"/>
        <v>0</v>
      </c>
      <c r="AR66" s="17"/>
    </row>
  </sheetData>
  <mergeCells count="2">
    <mergeCell ref="O1:Q1"/>
    <mergeCell ref="C2:D2"/>
  </mergeCells>
  <pageMargins left="0.7" right="0.7" top="0.75" bottom="0.75" header="0.3" footer="0.3"/>
  <pageSetup paperSize="9" scale="64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Расход октябрь 2013 г</vt:lpstr>
      <vt:lpstr>Расход октябрь 2014 г</vt:lpstr>
      <vt:lpstr>Расход МАЙ  2014 г)</vt:lpstr>
      <vt:lpstr>Расход сентябрь  2014 г)</vt:lpstr>
      <vt:lpstr>Расход октябрь 2014 г) (2)</vt:lpstr>
      <vt:lpstr>Расход ноябрь 2014 г)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user</cp:lastModifiedBy>
  <cp:lastPrinted>2015-05-13T04:57:07Z</cp:lastPrinted>
  <dcterms:created xsi:type="dcterms:W3CDTF">2013-10-26T04:29:50Z</dcterms:created>
  <dcterms:modified xsi:type="dcterms:W3CDTF">2015-05-13T04:59:21Z</dcterms:modified>
</cp:coreProperties>
</file>