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4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K19" i="5" l="1"/>
  <c r="J19" i="5"/>
  <c r="I19" i="5"/>
  <c r="H19" i="5"/>
  <c r="G19" i="5"/>
  <c r="F19" i="5"/>
  <c r="E19" i="5"/>
  <c r="D19" i="5"/>
  <c r="C19" i="5"/>
  <c r="B19" i="5"/>
  <c r="K18" i="5"/>
  <c r="J18" i="5"/>
  <c r="I18" i="5"/>
  <c r="H18" i="5"/>
  <c r="G18" i="5"/>
  <c r="F18" i="5"/>
  <c r="E18" i="5"/>
  <c r="D18" i="5"/>
  <c r="C18" i="5"/>
  <c r="B18" i="5"/>
  <c r="K17" i="5"/>
  <c r="J17" i="5"/>
  <c r="I17" i="5"/>
  <c r="H17" i="5"/>
  <c r="G17" i="5"/>
  <c r="F17" i="5"/>
  <c r="E17" i="5"/>
  <c r="D17" i="5"/>
  <c r="C17" i="5"/>
  <c r="B17" i="5"/>
  <c r="K16" i="5"/>
  <c r="J16" i="5"/>
  <c r="I16" i="5"/>
  <c r="H16" i="5"/>
  <c r="G16" i="5"/>
  <c r="F16" i="5"/>
  <c r="E16" i="5"/>
  <c r="D16" i="5"/>
  <c r="C16" i="5"/>
  <c r="B16" i="5"/>
  <c r="A16" i="5"/>
  <c r="K15" i="5"/>
  <c r="J15" i="5"/>
  <c r="I15" i="5"/>
  <c r="H15" i="5"/>
  <c r="G15" i="5"/>
  <c r="F15" i="5"/>
  <c r="E15" i="5"/>
  <c r="D15" i="5"/>
  <c r="C15" i="5"/>
  <c r="B15" i="5"/>
  <c r="K14" i="5"/>
  <c r="J14" i="5"/>
  <c r="I14" i="5"/>
  <c r="H14" i="5"/>
  <c r="G14" i="5"/>
  <c r="F14" i="5"/>
  <c r="E14" i="5"/>
  <c r="D14" i="5"/>
  <c r="C14" i="5"/>
  <c r="B14" i="5"/>
  <c r="K13" i="5"/>
  <c r="J13" i="5"/>
  <c r="I13" i="5"/>
  <c r="H13" i="5"/>
  <c r="G13" i="5"/>
  <c r="F13" i="5"/>
  <c r="E13" i="5"/>
  <c r="D13" i="5"/>
  <c r="C13" i="5"/>
  <c r="B13" i="5"/>
  <c r="K12" i="5"/>
  <c r="J12" i="5"/>
  <c r="I12" i="5"/>
  <c r="H12" i="5"/>
  <c r="G12" i="5"/>
  <c r="F12" i="5"/>
  <c r="E12" i="5"/>
  <c r="D12" i="5"/>
  <c r="C12" i="5"/>
  <c r="B12" i="5"/>
  <c r="A12" i="5"/>
  <c r="K11" i="5"/>
  <c r="J11" i="5"/>
  <c r="I11" i="5"/>
  <c r="H11" i="5"/>
  <c r="G11" i="5"/>
  <c r="F11" i="5"/>
  <c r="E11" i="5"/>
  <c r="M11" i="5" s="1"/>
  <c r="D11" i="5"/>
  <c r="C11" i="5"/>
  <c r="B11" i="5"/>
  <c r="K10" i="5"/>
  <c r="J10" i="5"/>
  <c r="I10" i="5"/>
  <c r="H10" i="5"/>
  <c r="G10" i="5"/>
  <c r="F10" i="5"/>
  <c r="E10" i="5"/>
  <c r="L10" i="5" s="1"/>
  <c r="D10" i="5"/>
  <c r="C10" i="5"/>
  <c r="B10" i="5"/>
  <c r="K9" i="5"/>
  <c r="J9" i="5"/>
  <c r="I9" i="5"/>
  <c r="H9" i="5"/>
  <c r="G9" i="5"/>
  <c r="F9" i="5"/>
  <c r="E9" i="5"/>
  <c r="L9" i="5" s="1"/>
  <c r="D9" i="5"/>
  <c r="C9" i="5"/>
  <c r="B9" i="5"/>
  <c r="K8" i="5"/>
  <c r="J8" i="5"/>
  <c r="I8" i="5"/>
  <c r="H8" i="5"/>
  <c r="G8" i="5"/>
  <c r="F8" i="5"/>
  <c r="E8" i="5"/>
  <c r="L8" i="5" s="1"/>
  <c r="D8" i="5"/>
  <c r="C8" i="5"/>
  <c r="B8" i="5"/>
  <c r="A8" i="5"/>
  <c r="K7" i="5"/>
  <c r="J7" i="5"/>
  <c r="I7" i="5"/>
  <c r="H7" i="5"/>
  <c r="G7" i="5"/>
  <c r="F7" i="5"/>
  <c r="E7" i="5"/>
  <c r="D7" i="5"/>
  <c r="C7" i="5"/>
  <c r="B7" i="5"/>
  <c r="K6" i="5"/>
  <c r="J6" i="5"/>
  <c r="I6" i="5"/>
  <c r="H6" i="5"/>
  <c r="G6" i="5"/>
  <c r="F6" i="5"/>
  <c r="E6" i="5"/>
  <c r="D6" i="5"/>
  <c r="C6" i="5"/>
  <c r="B6" i="5"/>
  <c r="K5" i="5"/>
  <c r="J5" i="5"/>
  <c r="I5" i="5"/>
  <c r="H5" i="5"/>
  <c r="G5" i="5"/>
  <c r="F5" i="5"/>
  <c r="E5" i="5"/>
  <c r="D5" i="5"/>
  <c r="C5" i="5"/>
  <c r="B5" i="5"/>
  <c r="K4" i="5"/>
  <c r="J4" i="5"/>
  <c r="I4" i="5"/>
  <c r="H4" i="5"/>
  <c r="G4" i="5"/>
  <c r="F4" i="5"/>
  <c r="E4" i="5"/>
  <c r="D4" i="5"/>
  <c r="C4" i="5"/>
  <c r="B4" i="5"/>
  <c r="A4" i="5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P85" i="4"/>
  <c r="A87" i="4"/>
  <c r="B87" i="4"/>
  <c r="C87" i="4"/>
  <c r="D87" i="4"/>
  <c r="E87" i="4"/>
  <c r="AF87" i="4" s="1"/>
  <c r="F87" i="4"/>
  <c r="G87" i="4"/>
  <c r="AH87" i="4" s="1"/>
  <c r="H87" i="4"/>
  <c r="I87" i="4"/>
  <c r="AJ87" i="4" s="1"/>
  <c r="J87" i="4"/>
  <c r="K87" i="4"/>
  <c r="AL87" i="4" s="1"/>
  <c r="L87" i="4"/>
  <c r="M87" i="4"/>
  <c r="AN87" i="4" s="1"/>
  <c r="N87" i="4"/>
  <c r="O87" i="4"/>
  <c r="AP87" i="4" s="1"/>
  <c r="P87" i="4"/>
  <c r="Q87" i="4"/>
  <c r="AR87" i="4" s="1"/>
  <c r="R87" i="4"/>
  <c r="S87" i="4"/>
  <c r="AT87" i="4" s="1"/>
  <c r="T87" i="4"/>
  <c r="U87" i="4"/>
  <c r="AV87" i="4" s="1"/>
  <c r="V87" i="4"/>
  <c r="W87" i="4"/>
  <c r="AX87" i="4" s="1"/>
  <c r="X87" i="4"/>
  <c r="Y87" i="4"/>
  <c r="AZ87" i="4" s="1"/>
  <c r="Z87" i="4"/>
  <c r="AA87" i="4"/>
  <c r="BB87" i="4" s="1"/>
  <c r="AB87" i="4"/>
  <c r="AE87" i="4"/>
  <c r="AG87" i="4"/>
  <c r="AI87" i="4"/>
  <c r="AK87" i="4"/>
  <c r="AM87" i="4"/>
  <c r="AO87" i="4"/>
  <c r="AQ87" i="4"/>
  <c r="AS87" i="4"/>
  <c r="AU87" i="4"/>
  <c r="AW87" i="4"/>
  <c r="AY87" i="4"/>
  <c r="BA87" i="4"/>
  <c r="BC87" i="4"/>
  <c r="A88" i="4"/>
  <c r="B88" i="4"/>
  <c r="C88" i="4"/>
  <c r="D88" i="4"/>
  <c r="E88" i="4"/>
  <c r="F88" i="4"/>
  <c r="AG88" i="4" s="1"/>
  <c r="G88" i="4"/>
  <c r="AH88" i="4" s="1"/>
  <c r="H88" i="4"/>
  <c r="AI88" i="4" s="1"/>
  <c r="I88" i="4"/>
  <c r="J88" i="4"/>
  <c r="AK88" i="4" s="1"/>
  <c r="K88" i="4"/>
  <c r="AL88" i="4" s="1"/>
  <c r="L88" i="4"/>
  <c r="AM88" i="4" s="1"/>
  <c r="M88" i="4"/>
  <c r="N88" i="4"/>
  <c r="AO88" i="4" s="1"/>
  <c r="O88" i="4"/>
  <c r="AP88" i="4" s="1"/>
  <c r="P88" i="4"/>
  <c r="AQ88" i="4" s="1"/>
  <c r="Q88" i="4"/>
  <c r="R88" i="4"/>
  <c r="AS88" i="4" s="1"/>
  <c r="S88" i="4"/>
  <c r="AT88" i="4" s="1"/>
  <c r="T88" i="4"/>
  <c r="AU88" i="4" s="1"/>
  <c r="U88" i="4"/>
  <c r="V88" i="4"/>
  <c r="AW88" i="4" s="1"/>
  <c r="W88" i="4"/>
  <c r="AX88" i="4" s="1"/>
  <c r="X88" i="4"/>
  <c r="AY88" i="4" s="1"/>
  <c r="Y88" i="4"/>
  <c r="Z88" i="4"/>
  <c r="BA88" i="4" s="1"/>
  <c r="AA88" i="4"/>
  <c r="BB88" i="4" s="1"/>
  <c r="AB88" i="4"/>
  <c r="BC88" i="4" s="1"/>
  <c r="AF88" i="4"/>
  <c r="AJ88" i="4"/>
  <c r="AN88" i="4"/>
  <c r="AR88" i="4"/>
  <c r="AV88" i="4"/>
  <c r="AZ88" i="4"/>
  <c r="D44" i="4"/>
  <c r="D45" i="4"/>
  <c r="D46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P42" i="4"/>
  <c r="P1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AB52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AB60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B61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AB63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AB65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AB67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AB69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AB70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B71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AB72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AB73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AA105" i="4"/>
  <c r="AB105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AA106" i="4"/>
  <c r="AB106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AA107" i="4"/>
  <c r="AB107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AA108" i="4"/>
  <c r="AB108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AA109" i="4"/>
  <c r="AB109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AA110" i="4"/>
  <c r="AB110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AA111" i="4"/>
  <c r="AB111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AA112" i="4"/>
  <c r="AB112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AA113" i="4"/>
  <c r="AB113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AA114" i="4"/>
  <c r="AB114" i="4"/>
  <c r="H115" i="4"/>
  <c r="AI115" i="4" s="1"/>
  <c r="I115" i="4"/>
  <c r="J115" i="4"/>
  <c r="AK115" i="4" s="1"/>
  <c r="K115" i="4"/>
  <c r="L115" i="4"/>
  <c r="AM115" i="4" s="1"/>
  <c r="M115" i="4"/>
  <c r="N115" i="4"/>
  <c r="AO115" i="4" s="1"/>
  <c r="O115" i="4"/>
  <c r="P115" i="4"/>
  <c r="AQ115" i="4" s="1"/>
  <c r="Q115" i="4"/>
  <c r="R115" i="4"/>
  <c r="AS115" i="4" s="1"/>
  <c r="S115" i="4"/>
  <c r="T115" i="4"/>
  <c r="AU115" i="4" s="1"/>
  <c r="U115" i="4"/>
  <c r="V115" i="4"/>
  <c r="AW115" i="4" s="1"/>
  <c r="W115" i="4"/>
  <c r="X115" i="4"/>
  <c r="AY115" i="4" s="1"/>
  <c r="Y115" i="4"/>
  <c r="Z115" i="4"/>
  <c r="BA115" i="4" s="1"/>
  <c r="AA115" i="4"/>
  <c r="AB115" i="4"/>
  <c r="BC115" i="4" s="1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AA116" i="4"/>
  <c r="AB116" i="4"/>
  <c r="H117" i="4"/>
  <c r="AI117" i="4" s="1"/>
  <c r="I117" i="4"/>
  <c r="J117" i="4"/>
  <c r="AK117" i="4" s="1"/>
  <c r="K117" i="4"/>
  <c r="L117" i="4"/>
  <c r="AM117" i="4" s="1"/>
  <c r="M117" i="4"/>
  <c r="N117" i="4"/>
  <c r="AO117" i="4" s="1"/>
  <c r="O117" i="4"/>
  <c r="P117" i="4"/>
  <c r="AQ117" i="4" s="1"/>
  <c r="Q117" i="4"/>
  <c r="R117" i="4"/>
  <c r="AS117" i="4" s="1"/>
  <c r="S117" i="4"/>
  <c r="T117" i="4"/>
  <c r="AU117" i="4" s="1"/>
  <c r="U117" i="4"/>
  <c r="V117" i="4"/>
  <c r="AW117" i="4" s="1"/>
  <c r="W117" i="4"/>
  <c r="X117" i="4"/>
  <c r="AY117" i="4" s="1"/>
  <c r="Y117" i="4"/>
  <c r="Z117" i="4"/>
  <c r="BA117" i="4" s="1"/>
  <c r="AA117" i="4"/>
  <c r="AB117" i="4"/>
  <c r="BC117" i="4" s="1"/>
  <c r="H118" i="4"/>
  <c r="I118" i="4"/>
  <c r="AJ118" i="4" s="1"/>
  <c r="J118" i="4"/>
  <c r="K118" i="4"/>
  <c r="AL118" i="4" s="1"/>
  <c r="L118" i="4"/>
  <c r="M118" i="4"/>
  <c r="AN118" i="4" s="1"/>
  <c r="N118" i="4"/>
  <c r="O118" i="4"/>
  <c r="AP118" i="4" s="1"/>
  <c r="P118" i="4"/>
  <c r="Q118" i="4"/>
  <c r="AR118" i="4" s="1"/>
  <c r="R118" i="4"/>
  <c r="S118" i="4"/>
  <c r="AT118" i="4" s="1"/>
  <c r="T118" i="4"/>
  <c r="U118" i="4"/>
  <c r="AV118" i="4" s="1"/>
  <c r="V118" i="4"/>
  <c r="W118" i="4"/>
  <c r="AX118" i="4" s="1"/>
  <c r="X118" i="4"/>
  <c r="AY118" i="4" s="1"/>
  <c r="Y118" i="4"/>
  <c r="AZ118" i="4" s="1"/>
  <c r="Z118" i="4"/>
  <c r="AA118" i="4"/>
  <c r="BB118" i="4" s="1"/>
  <c r="AB118" i="4"/>
  <c r="BC118" i="4" s="1"/>
  <c r="BA118" i="4"/>
  <c r="AW118" i="4"/>
  <c r="AU118" i="4"/>
  <c r="AS118" i="4"/>
  <c r="AQ118" i="4"/>
  <c r="AO118" i="4"/>
  <c r="AM118" i="4"/>
  <c r="AK118" i="4"/>
  <c r="AI118" i="4"/>
  <c r="G118" i="4"/>
  <c r="AH118" i="4" s="1"/>
  <c r="F118" i="4"/>
  <c r="AG118" i="4" s="1"/>
  <c r="E118" i="4"/>
  <c r="AF118" i="4" s="1"/>
  <c r="D118" i="4"/>
  <c r="AE118" i="4" s="1"/>
  <c r="BB117" i="4"/>
  <c r="AZ117" i="4"/>
  <c r="AX117" i="4"/>
  <c r="AV117" i="4"/>
  <c r="AT117" i="4"/>
  <c r="AR117" i="4"/>
  <c r="AP117" i="4"/>
  <c r="AN117" i="4"/>
  <c r="AL117" i="4"/>
  <c r="AJ117" i="4"/>
  <c r="G117" i="4"/>
  <c r="AH117" i="4" s="1"/>
  <c r="F117" i="4"/>
  <c r="AG117" i="4" s="1"/>
  <c r="E117" i="4"/>
  <c r="AF117" i="4" s="1"/>
  <c r="D117" i="4"/>
  <c r="AE117" i="4" s="1"/>
  <c r="B117" i="4"/>
  <c r="BC116" i="4"/>
  <c r="BB116" i="4"/>
  <c r="BA116" i="4"/>
  <c r="AZ116" i="4"/>
  <c r="AY116" i="4"/>
  <c r="AX116" i="4"/>
  <c r="AW116" i="4"/>
  <c r="AV116" i="4"/>
  <c r="AU116" i="4"/>
  <c r="AT116" i="4"/>
  <c r="AS116" i="4"/>
  <c r="AR116" i="4"/>
  <c r="AQ116" i="4"/>
  <c r="AP116" i="4"/>
  <c r="AO116" i="4"/>
  <c r="AN116" i="4"/>
  <c r="AM116" i="4"/>
  <c r="AL116" i="4"/>
  <c r="AK116" i="4"/>
  <c r="AJ116" i="4"/>
  <c r="AI116" i="4"/>
  <c r="G116" i="4"/>
  <c r="AH116" i="4" s="1"/>
  <c r="F116" i="4"/>
  <c r="AG116" i="4" s="1"/>
  <c r="E116" i="4"/>
  <c r="AF116" i="4" s="1"/>
  <c r="D116" i="4"/>
  <c r="AE116" i="4" s="1"/>
  <c r="C116" i="4"/>
  <c r="B116" i="4"/>
  <c r="A116" i="4"/>
  <c r="BB115" i="4"/>
  <c r="AZ115" i="4"/>
  <c r="AX115" i="4"/>
  <c r="AV115" i="4"/>
  <c r="AT115" i="4"/>
  <c r="AR115" i="4"/>
  <c r="AP115" i="4"/>
  <c r="AN115" i="4"/>
  <c r="AL115" i="4"/>
  <c r="AJ115" i="4"/>
  <c r="G115" i="4"/>
  <c r="AH115" i="4" s="1"/>
  <c r="F115" i="4"/>
  <c r="AG115" i="4" s="1"/>
  <c r="E115" i="4"/>
  <c r="AF115" i="4" s="1"/>
  <c r="D115" i="4"/>
  <c r="AE115" i="4" s="1"/>
  <c r="C115" i="4"/>
  <c r="B115" i="4"/>
  <c r="A115" i="4"/>
  <c r="BC114" i="4"/>
  <c r="BB114" i="4"/>
  <c r="BA114" i="4"/>
  <c r="AZ114" i="4"/>
  <c r="AY114" i="4"/>
  <c r="AX114" i="4"/>
  <c r="AW114" i="4"/>
  <c r="AV114" i="4"/>
  <c r="AU114" i="4"/>
  <c r="AT114" i="4"/>
  <c r="AS114" i="4"/>
  <c r="AR114" i="4"/>
  <c r="AQ114" i="4"/>
  <c r="AP114" i="4"/>
  <c r="AO114" i="4"/>
  <c r="AN114" i="4"/>
  <c r="AM114" i="4"/>
  <c r="AL114" i="4"/>
  <c r="AK114" i="4"/>
  <c r="AJ114" i="4"/>
  <c r="AI114" i="4"/>
  <c r="G114" i="4"/>
  <c r="AH114" i="4" s="1"/>
  <c r="F114" i="4"/>
  <c r="AG114" i="4" s="1"/>
  <c r="E114" i="4"/>
  <c r="AF114" i="4" s="1"/>
  <c r="D114" i="4"/>
  <c r="AE114" i="4" s="1"/>
  <c r="C114" i="4"/>
  <c r="B114" i="4"/>
  <c r="A114" i="4"/>
  <c r="BC113" i="4"/>
  <c r="BB113" i="4"/>
  <c r="BA113" i="4"/>
  <c r="AZ113" i="4"/>
  <c r="AY113" i="4"/>
  <c r="AX113" i="4"/>
  <c r="AW113" i="4"/>
  <c r="AV113" i="4"/>
  <c r="AU113" i="4"/>
  <c r="AT113" i="4"/>
  <c r="AS113" i="4"/>
  <c r="AR113" i="4"/>
  <c r="AQ113" i="4"/>
  <c r="AP113" i="4"/>
  <c r="AO113" i="4"/>
  <c r="AN113" i="4"/>
  <c r="AM113" i="4"/>
  <c r="AL113" i="4"/>
  <c r="AK113" i="4"/>
  <c r="AJ113" i="4"/>
  <c r="AI113" i="4"/>
  <c r="G113" i="4"/>
  <c r="AH113" i="4" s="1"/>
  <c r="F113" i="4"/>
  <c r="AG113" i="4" s="1"/>
  <c r="E113" i="4"/>
  <c r="AF113" i="4" s="1"/>
  <c r="D113" i="4"/>
  <c r="AE113" i="4" s="1"/>
  <c r="C113" i="4"/>
  <c r="B113" i="4"/>
  <c r="A113" i="4"/>
  <c r="AS112" i="4"/>
  <c r="AQ112" i="4"/>
  <c r="AO112" i="4"/>
  <c r="AM112" i="4"/>
  <c r="AK112" i="4"/>
  <c r="AI112" i="4"/>
  <c r="BC112" i="4"/>
  <c r="BB112" i="4"/>
  <c r="BA112" i="4"/>
  <c r="AZ112" i="4"/>
  <c r="AY112" i="4"/>
  <c r="AX112" i="4"/>
  <c r="AW112" i="4"/>
  <c r="AV112" i="4"/>
  <c r="AU112" i="4"/>
  <c r="AT112" i="4"/>
  <c r="AR112" i="4"/>
  <c r="AP112" i="4"/>
  <c r="AN112" i="4"/>
  <c r="AL112" i="4"/>
  <c r="AJ112" i="4"/>
  <c r="G112" i="4"/>
  <c r="AH112" i="4" s="1"/>
  <c r="F112" i="4"/>
  <c r="AG112" i="4" s="1"/>
  <c r="E112" i="4"/>
  <c r="AF112" i="4" s="1"/>
  <c r="D112" i="4"/>
  <c r="AE112" i="4" s="1"/>
  <c r="C112" i="4"/>
  <c r="B112" i="4"/>
  <c r="A112" i="4"/>
  <c r="BB111" i="4"/>
  <c r="AZ111" i="4"/>
  <c r="AX111" i="4"/>
  <c r="AV111" i="4"/>
  <c r="AT111" i="4"/>
  <c r="AR111" i="4"/>
  <c r="AP111" i="4"/>
  <c r="AN111" i="4"/>
  <c r="AL111" i="4"/>
  <c r="AJ111" i="4"/>
  <c r="BC111" i="4"/>
  <c r="BA111" i="4"/>
  <c r="AY111" i="4"/>
  <c r="AW111" i="4"/>
  <c r="AU111" i="4"/>
  <c r="AS111" i="4"/>
  <c r="AQ111" i="4"/>
  <c r="AO111" i="4"/>
  <c r="AM111" i="4"/>
  <c r="AK111" i="4"/>
  <c r="AI111" i="4"/>
  <c r="G111" i="4"/>
  <c r="AH111" i="4" s="1"/>
  <c r="F111" i="4"/>
  <c r="AG111" i="4" s="1"/>
  <c r="E111" i="4"/>
  <c r="AF111" i="4" s="1"/>
  <c r="D111" i="4"/>
  <c r="AE111" i="4" s="1"/>
  <c r="C111" i="4"/>
  <c r="B111" i="4"/>
  <c r="A111" i="4"/>
  <c r="BC110" i="4"/>
  <c r="BA110" i="4"/>
  <c r="AY110" i="4"/>
  <c r="AW110" i="4"/>
  <c r="AU110" i="4"/>
  <c r="AS110" i="4"/>
  <c r="AQ110" i="4"/>
  <c r="AO110" i="4"/>
  <c r="AM110" i="4"/>
  <c r="AK110" i="4"/>
  <c r="AI110" i="4"/>
  <c r="BB110" i="4"/>
  <c r="AZ110" i="4"/>
  <c r="AX110" i="4"/>
  <c r="AV110" i="4"/>
  <c r="AT110" i="4"/>
  <c r="AR110" i="4"/>
  <c r="AP110" i="4"/>
  <c r="AN110" i="4"/>
  <c r="AL110" i="4"/>
  <c r="AJ110" i="4"/>
  <c r="G110" i="4"/>
  <c r="AH110" i="4" s="1"/>
  <c r="F110" i="4"/>
  <c r="AG110" i="4" s="1"/>
  <c r="E110" i="4"/>
  <c r="AF110" i="4" s="1"/>
  <c r="D110" i="4"/>
  <c r="AE110" i="4" s="1"/>
  <c r="C110" i="4"/>
  <c r="B110" i="4"/>
  <c r="A110" i="4"/>
  <c r="BB109" i="4"/>
  <c r="AZ109" i="4"/>
  <c r="AX109" i="4"/>
  <c r="AV109" i="4"/>
  <c r="AT109" i="4"/>
  <c r="AR109" i="4"/>
  <c r="AP109" i="4"/>
  <c r="AN109" i="4"/>
  <c r="AL109" i="4"/>
  <c r="AJ109" i="4"/>
  <c r="BC109" i="4"/>
  <c r="BA109" i="4"/>
  <c r="AY109" i="4"/>
  <c r="AW109" i="4"/>
  <c r="AU109" i="4"/>
  <c r="AS109" i="4"/>
  <c r="AQ109" i="4"/>
  <c r="AO109" i="4"/>
  <c r="AM109" i="4"/>
  <c r="AK109" i="4"/>
  <c r="AI109" i="4"/>
  <c r="G109" i="4"/>
  <c r="AH109" i="4" s="1"/>
  <c r="F109" i="4"/>
  <c r="AG109" i="4" s="1"/>
  <c r="E109" i="4"/>
  <c r="AF109" i="4" s="1"/>
  <c r="D109" i="4"/>
  <c r="AE109" i="4" s="1"/>
  <c r="C109" i="4"/>
  <c r="B109" i="4"/>
  <c r="A109" i="4"/>
  <c r="BC108" i="4"/>
  <c r="BA108" i="4"/>
  <c r="AY108" i="4"/>
  <c r="AW108" i="4"/>
  <c r="AU108" i="4"/>
  <c r="AS108" i="4"/>
  <c r="AQ108" i="4"/>
  <c r="AO108" i="4"/>
  <c r="AM108" i="4"/>
  <c r="AK108" i="4"/>
  <c r="AI108" i="4"/>
  <c r="BB108" i="4"/>
  <c r="AZ108" i="4"/>
  <c r="AX108" i="4"/>
  <c r="AV108" i="4"/>
  <c r="AT108" i="4"/>
  <c r="AR108" i="4"/>
  <c r="AP108" i="4"/>
  <c r="AN108" i="4"/>
  <c r="AL108" i="4"/>
  <c r="AJ108" i="4"/>
  <c r="G108" i="4"/>
  <c r="AH108" i="4" s="1"/>
  <c r="F108" i="4"/>
  <c r="AG108" i="4" s="1"/>
  <c r="E108" i="4"/>
  <c r="AF108" i="4" s="1"/>
  <c r="D108" i="4"/>
  <c r="AE108" i="4" s="1"/>
  <c r="C108" i="4"/>
  <c r="B108" i="4"/>
  <c r="A108" i="4"/>
  <c r="BB107" i="4"/>
  <c r="AZ107" i="4"/>
  <c r="AX107" i="4"/>
  <c r="AV107" i="4"/>
  <c r="AT107" i="4"/>
  <c r="AR107" i="4"/>
  <c r="AP107" i="4"/>
  <c r="AN107" i="4"/>
  <c r="AL107" i="4"/>
  <c r="AJ107" i="4"/>
  <c r="BC107" i="4"/>
  <c r="BA107" i="4"/>
  <c r="AY107" i="4"/>
  <c r="AW107" i="4"/>
  <c r="AU107" i="4"/>
  <c r="AS107" i="4"/>
  <c r="AQ107" i="4"/>
  <c r="AO107" i="4"/>
  <c r="AM107" i="4"/>
  <c r="AK107" i="4"/>
  <c r="AI107" i="4"/>
  <c r="G107" i="4"/>
  <c r="AH107" i="4" s="1"/>
  <c r="F107" i="4"/>
  <c r="AG107" i="4" s="1"/>
  <c r="E107" i="4"/>
  <c r="AF107" i="4" s="1"/>
  <c r="D107" i="4"/>
  <c r="AE107" i="4" s="1"/>
  <c r="C107" i="4"/>
  <c r="B107" i="4"/>
  <c r="A107" i="4"/>
  <c r="BC106" i="4"/>
  <c r="BA106" i="4"/>
  <c r="AY106" i="4"/>
  <c r="AW106" i="4"/>
  <c r="AU106" i="4"/>
  <c r="AS106" i="4"/>
  <c r="AQ106" i="4"/>
  <c r="AO106" i="4"/>
  <c r="AM106" i="4"/>
  <c r="AK106" i="4"/>
  <c r="AI106" i="4"/>
  <c r="BB106" i="4"/>
  <c r="AZ106" i="4"/>
  <c r="AX106" i="4"/>
  <c r="AV106" i="4"/>
  <c r="AT106" i="4"/>
  <c r="AR106" i="4"/>
  <c r="AP106" i="4"/>
  <c r="AN106" i="4"/>
  <c r="AL106" i="4"/>
  <c r="AJ106" i="4"/>
  <c r="G106" i="4"/>
  <c r="AH106" i="4" s="1"/>
  <c r="F106" i="4"/>
  <c r="AG106" i="4" s="1"/>
  <c r="E106" i="4"/>
  <c r="AF106" i="4" s="1"/>
  <c r="D106" i="4"/>
  <c r="AE106" i="4" s="1"/>
  <c r="C106" i="4"/>
  <c r="B106" i="4"/>
  <c r="A106" i="4"/>
  <c r="BB105" i="4"/>
  <c r="AZ105" i="4"/>
  <c r="AX105" i="4"/>
  <c r="AV105" i="4"/>
  <c r="AT105" i="4"/>
  <c r="AR105" i="4"/>
  <c r="AP105" i="4"/>
  <c r="AN105" i="4"/>
  <c r="AL105" i="4"/>
  <c r="AJ105" i="4"/>
  <c r="BC105" i="4"/>
  <c r="BA105" i="4"/>
  <c r="AY105" i="4"/>
  <c r="AW105" i="4"/>
  <c r="AU105" i="4"/>
  <c r="AS105" i="4"/>
  <c r="AQ105" i="4"/>
  <c r="AO105" i="4"/>
  <c r="AM105" i="4"/>
  <c r="AK105" i="4"/>
  <c r="AI105" i="4"/>
  <c r="G105" i="4"/>
  <c r="AH105" i="4" s="1"/>
  <c r="F105" i="4"/>
  <c r="AG105" i="4" s="1"/>
  <c r="E105" i="4"/>
  <c r="AF105" i="4" s="1"/>
  <c r="D105" i="4"/>
  <c r="AE105" i="4" s="1"/>
  <c r="C105" i="4"/>
  <c r="B105" i="4"/>
  <c r="A105" i="4"/>
  <c r="BC104" i="4"/>
  <c r="BA104" i="4"/>
  <c r="AY104" i="4"/>
  <c r="AW104" i="4"/>
  <c r="AU104" i="4"/>
  <c r="AS104" i="4"/>
  <c r="AQ104" i="4"/>
  <c r="AO104" i="4"/>
  <c r="AM104" i="4"/>
  <c r="AK104" i="4"/>
  <c r="AI104" i="4"/>
  <c r="BB104" i="4"/>
  <c r="AZ104" i="4"/>
  <c r="AX104" i="4"/>
  <c r="AV104" i="4"/>
  <c r="AT104" i="4"/>
  <c r="AR104" i="4"/>
  <c r="AP104" i="4"/>
  <c r="AN104" i="4"/>
  <c r="AL104" i="4"/>
  <c r="AJ104" i="4"/>
  <c r="G104" i="4"/>
  <c r="AH104" i="4" s="1"/>
  <c r="F104" i="4"/>
  <c r="AG104" i="4" s="1"/>
  <c r="E104" i="4"/>
  <c r="AF104" i="4" s="1"/>
  <c r="D104" i="4"/>
  <c r="AE104" i="4" s="1"/>
  <c r="C104" i="4"/>
  <c r="B104" i="4"/>
  <c r="A104" i="4"/>
  <c r="BB103" i="4"/>
  <c r="AZ103" i="4"/>
  <c r="AX103" i="4"/>
  <c r="AV103" i="4"/>
  <c r="AT103" i="4"/>
  <c r="AR103" i="4"/>
  <c r="AP103" i="4"/>
  <c r="AN103" i="4"/>
  <c r="AL103" i="4"/>
  <c r="AJ103" i="4"/>
  <c r="BC103" i="4"/>
  <c r="BA103" i="4"/>
  <c r="AY103" i="4"/>
  <c r="AW103" i="4"/>
  <c r="AU103" i="4"/>
  <c r="AS103" i="4"/>
  <c r="AQ103" i="4"/>
  <c r="AO103" i="4"/>
  <c r="AM103" i="4"/>
  <c r="AK103" i="4"/>
  <c r="AI103" i="4"/>
  <c r="G103" i="4"/>
  <c r="AH103" i="4" s="1"/>
  <c r="F103" i="4"/>
  <c r="AG103" i="4" s="1"/>
  <c r="E103" i="4"/>
  <c r="AF103" i="4" s="1"/>
  <c r="D103" i="4"/>
  <c r="AE103" i="4" s="1"/>
  <c r="C103" i="4"/>
  <c r="B103" i="4"/>
  <c r="A103" i="4"/>
  <c r="BC102" i="4"/>
  <c r="BA102" i="4"/>
  <c r="AY102" i="4"/>
  <c r="AW102" i="4"/>
  <c r="AU102" i="4"/>
  <c r="AS102" i="4"/>
  <c r="AQ102" i="4"/>
  <c r="AO102" i="4"/>
  <c r="AM102" i="4"/>
  <c r="AK102" i="4"/>
  <c r="AI102" i="4"/>
  <c r="BB102" i="4"/>
  <c r="AZ102" i="4"/>
  <c r="AX102" i="4"/>
  <c r="AV102" i="4"/>
  <c r="AT102" i="4"/>
  <c r="AR102" i="4"/>
  <c r="AP102" i="4"/>
  <c r="AN102" i="4"/>
  <c r="AL102" i="4"/>
  <c r="AJ102" i="4"/>
  <c r="G102" i="4"/>
  <c r="AH102" i="4" s="1"/>
  <c r="F102" i="4"/>
  <c r="AG102" i="4" s="1"/>
  <c r="E102" i="4"/>
  <c r="AF102" i="4" s="1"/>
  <c r="D102" i="4"/>
  <c r="AE102" i="4" s="1"/>
  <c r="C102" i="4"/>
  <c r="B102" i="4"/>
  <c r="A102" i="4"/>
  <c r="BB101" i="4"/>
  <c r="AZ101" i="4"/>
  <c r="AX101" i="4"/>
  <c r="AV101" i="4"/>
  <c r="AT101" i="4"/>
  <c r="AR101" i="4"/>
  <c r="AP101" i="4"/>
  <c r="AN101" i="4"/>
  <c r="AL101" i="4"/>
  <c r="AJ101" i="4"/>
  <c r="BC101" i="4"/>
  <c r="BA101" i="4"/>
  <c r="AY101" i="4"/>
  <c r="AW101" i="4"/>
  <c r="AU101" i="4"/>
  <c r="AS101" i="4"/>
  <c r="AQ101" i="4"/>
  <c r="AO101" i="4"/>
  <c r="AM101" i="4"/>
  <c r="AK101" i="4"/>
  <c r="AI101" i="4"/>
  <c r="G101" i="4"/>
  <c r="AH101" i="4" s="1"/>
  <c r="F101" i="4"/>
  <c r="AG101" i="4" s="1"/>
  <c r="E101" i="4"/>
  <c r="AF101" i="4" s="1"/>
  <c r="D101" i="4"/>
  <c r="AE101" i="4" s="1"/>
  <c r="C101" i="4"/>
  <c r="B101" i="4"/>
  <c r="A101" i="4"/>
  <c r="BC100" i="4"/>
  <c r="AY100" i="4"/>
  <c r="AU100" i="4"/>
  <c r="AQ100" i="4"/>
  <c r="AO100" i="4"/>
  <c r="AM100" i="4"/>
  <c r="AK100" i="4"/>
  <c r="AI100" i="4"/>
  <c r="BB100" i="4"/>
  <c r="BA100" i="4"/>
  <c r="AZ100" i="4"/>
  <c r="AX100" i="4"/>
  <c r="AW100" i="4"/>
  <c r="AV100" i="4"/>
  <c r="AT100" i="4"/>
  <c r="AS100" i="4"/>
  <c r="AR100" i="4"/>
  <c r="AP100" i="4"/>
  <c r="AN100" i="4"/>
  <c r="AL100" i="4"/>
  <c r="AJ100" i="4"/>
  <c r="G100" i="4"/>
  <c r="AH100" i="4" s="1"/>
  <c r="F100" i="4"/>
  <c r="AG100" i="4" s="1"/>
  <c r="E100" i="4"/>
  <c r="AF100" i="4" s="1"/>
  <c r="D100" i="4"/>
  <c r="AE100" i="4" s="1"/>
  <c r="C100" i="4"/>
  <c r="B100" i="4"/>
  <c r="A100" i="4"/>
  <c r="BB99" i="4"/>
  <c r="AZ99" i="4"/>
  <c r="BC99" i="4"/>
  <c r="BA99" i="4"/>
  <c r="AY99" i="4"/>
  <c r="AX99" i="4"/>
  <c r="AW99" i="4"/>
  <c r="AV99" i="4"/>
  <c r="AU99" i="4"/>
  <c r="AT99" i="4"/>
  <c r="AS99" i="4"/>
  <c r="AR99" i="4"/>
  <c r="AQ99" i="4"/>
  <c r="AP99" i="4"/>
  <c r="AO99" i="4"/>
  <c r="AN99" i="4"/>
  <c r="AM99" i="4"/>
  <c r="AL99" i="4"/>
  <c r="AK99" i="4"/>
  <c r="AJ99" i="4"/>
  <c r="AI99" i="4"/>
  <c r="G99" i="4"/>
  <c r="AH99" i="4" s="1"/>
  <c r="F99" i="4"/>
  <c r="AG99" i="4" s="1"/>
  <c r="E99" i="4"/>
  <c r="AF99" i="4" s="1"/>
  <c r="D99" i="4"/>
  <c r="AE99" i="4" s="1"/>
  <c r="C99" i="4"/>
  <c r="B99" i="4"/>
  <c r="A99" i="4"/>
  <c r="BB98" i="4"/>
  <c r="AZ98" i="4"/>
  <c r="AX98" i="4"/>
  <c r="AV98" i="4"/>
  <c r="AT98" i="4"/>
  <c r="AR98" i="4"/>
  <c r="AP98" i="4"/>
  <c r="AN98" i="4"/>
  <c r="AL98" i="4"/>
  <c r="AJ98" i="4"/>
  <c r="BC98" i="4"/>
  <c r="BA98" i="4"/>
  <c r="AY98" i="4"/>
  <c r="AW98" i="4"/>
  <c r="AU98" i="4"/>
  <c r="AS98" i="4"/>
  <c r="AQ98" i="4"/>
  <c r="AO98" i="4"/>
  <c r="AM98" i="4"/>
  <c r="AK98" i="4"/>
  <c r="AI98" i="4"/>
  <c r="G98" i="4"/>
  <c r="AH98" i="4" s="1"/>
  <c r="F98" i="4"/>
  <c r="AG98" i="4" s="1"/>
  <c r="E98" i="4"/>
  <c r="AF98" i="4" s="1"/>
  <c r="D98" i="4"/>
  <c r="AE98" i="4" s="1"/>
  <c r="C98" i="4"/>
  <c r="B98" i="4"/>
  <c r="A98" i="4"/>
  <c r="BC97" i="4"/>
  <c r="BA97" i="4"/>
  <c r="AY97" i="4"/>
  <c r="AW97" i="4"/>
  <c r="AU97" i="4"/>
  <c r="AS97" i="4"/>
  <c r="AQ97" i="4"/>
  <c r="AO97" i="4"/>
  <c r="AM97" i="4"/>
  <c r="AK97" i="4"/>
  <c r="AI97" i="4"/>
  <c r="BB97" i="4"/>
  <c r="AZ97" i="4"/>
  <c r="AX97" i="4"/>
  <c r="AV97" i="4"/>
  <c r="AT97" i="4"/>
  <c r="AR97" i="4"/>
  <c r="AP97" i="4"/>
  <c r="AN97" i="4"/>
  <c r="AL97" i="4"/>
  <c r="AJ97" i="4"/>
  <c r="G97" i="4"/>
  <c r="AH97" i="4" s="1"/>
  <c r="F97" i="4"/>
  <c r="AG97" i="4" s="1"/>
  <c r="E97" i="4"/>
  <c r="AF97" i="4" s="1"/>
  <c r="D97" i="4"/>
  <c r="AE97" i="4" s="1"/>
  <c r="C97" i="4"/>
  <c r="B97" i="4"/>
  <c r="A97" i="4"/>
  <c r="BB96" i="4"/>
  <c r="AZ96" i="4"/>
  <c r="AX96" i="4"/>
  <c r="AV96" i="4"/>
  <c r="AT96" i="4"/>
  <c r="AR96" i="4"/>
  <c r="AP96" i="4"/>
  <c r="AN96" i="4"/>
  <c r="AL96" i="4"/>
  <c r="AJ96" i="4"/>
  <c r="BC96" i="4"/>
  <c r="BA96" i="4"/>
  <c r="AY96" i="4"/>
  <c r="AW96" i="4"/>
  <c r="AU96" i="4"/>
  <c r="AS96" i="4"/>
  <c r="AQ96" i="4"/>
  <c r="AO96" i="4"/>
  <c r="AM96" i="4"/>
  <c r="AK96" i="4"/>
  <c r="AI96" i="4"/>
  <c r="G96" i="4"/>
  <c r="AH96" i="4" s="1"/>
  <c r="F96" i="4"/>
  <c r="AG96" i="4" s="1"/>
  <c r="E96" i="4"/>
  <c r="AF96" i="4" s="1"/>
  <c r="D96" i="4"/>
  <c r="AE96" i="4" s="1"/>
  <c r="C96" i="4"/>
  <c r="B96" i="4"/>
  <c r="A96" i="4"/>
  <c r="BC95" i="4"/>
  <c r="BA95" i="4"/>
  <c r="AY95" i="4"/>
  <c r="AW95" i="4"/>
  <c r="AU95" i="4"/>
  <c r="AS95" i="4"/>
  <c r="AQ95" i="4"/>
  <c r="AO95" i="4"/>
  <c r="AM95" i="4"/>
  <c r="AK95" i="4"/>
  <c r="AI95" i="4"/>
  <c r="BB95" i="4"/>
  <c r="AZ95" i="4"/>
  <c r="AX95" i="4"/>
  <c r="AV95" i="4"/>
  <c r="AT95" i="4"/>
  <c r="AR95" i="4"/>
  <c r="AP95" i="4"/>
  <c r="AN95" i="4"/>
  <c r="AL95" i="4"/>
  <c r="AJ95" i="4"/>
  <c r="G95" i="4"/>
  <c r="AH95" i="4" s="1"/>
  <c r="F95" i="4"/>
  <c r="AG95" i="4" s="1"/>
  <c r="E95" i="4"/>
  <c r="AF95" i="4" s="1"/>
  <c r="D95" i="4"/>
  <c r="AE95" i="4" s="1"/>
  <c r="C95" i="4"/>
  <c r="B95" i="4"/>
  <c r="A95" i="4"/>
  <c r="BB94" i="4"/>
  <c r="AZ94" i="4"/>
  <c r="AX94" i="4"/>
  <c r="AV94" i="4"/>
  <c r="AT94" i="4"/>
  <c r="AR94" i="4"/>
  <c r="AP94" i="4"/>
  <c r="AN94" i="4"/>
  <c r="AL94" i="4"/>
  <c r="AJ94" i="4"/>
  <c r="BC94" i="4"/>
  <c r="BA94" i="4"/>
  <c r="AY94" i="4"/>
  <c r="AW94" i="4"/>
  <c r="AU94" i="4"/>
  <c r="AS94" i="4"/>
  <c r="AQ94" i="4"/>
  <c r="AO94" i="4"/>
  <c r="AM94" i="4"/>
  <c r="AK94" i="4"/>
  <c r="AI94" i="4"/>
  <c r="G94" i="4"/>
  <c r="AH94" i="4" s="1"/>
  <c r="F94" i="4"/>
  <c r="AG94" i="4" s="1"/>
  <c r="E94" i="4"/>
  <c r="AF94" i="4" s="1"/>
  <c r="D94" i="4"/>
  <c r="AE94" i="4" s="1"/>
  <c r="C94" i="4"/>
  <c r="B94" i="4"/>
  <c r="A94" i="4"/>
  <c r="BC93" i="4"/>
  <c r="BA93" i="4"/>
  <c r="AY93" i="4"/>
  <c r="AW93" i="4"/>
  <c r="AU93" i="4"/>
  <c r="AS93" i="4"/>
  <c r="AQ93" i="4"/>
  <c r="AO93" i="4"/>
  <c r="AM93" i="4"/>
  <c r="AK93" i="4"/>
  <c r="AI93" i="4"/>
  <c r="BB93" i="4"/>
  <c r="AZ93" i="4"/>
  <c r="AX93" i="4"/>
  <c r="AV93" i="4"/>
  <c r="AT93" i="4"/>
  <c r="AR93" i="4"/>
  <c r="AP93" i="4"/>
  <c r="AN93" i="4"/>
  <c r="AL93" i="4"/>
  <c r="AJ93" i="4"/>
  <c r="G93" i="4"/>
  <c r="AH93" i="4" s="1"/>
  <c r="F93" i="4"/>
  <c r="AG93" i="4" s="1"/>
  <c r="E93" i="4"/>
  <c r="AF93" i="4" s="1"/>
  <c r="D93" i="4"/>
  <c r="AE93" i="4" s="1"/>
  <c r="C93" i="4"/>
  <c r="B93" i="4"/>
  <c r="A93" i="4"/>
  <c r="BB92" i="4"/>
  <c r="AZ92" i="4"/>
  <c r="AX92" i="4"/>
  <c r="AV92" i="4"/>
  <c r="AT92" i="4"/>
  <c r="AR92" i="4"/>
  <c r="AP92" i="4"/>
  <c r="AN92" i="4"/>
  <c r="AL92" i="4"/>
  <c r="AJ92" i="4"/>
  <c r="BC92" i="4"/>
  <c r="BA92" i="4"/>
  <c r="AY92" i="4"/>
  <c r="AW92" i="4"/>
  <c r="AU92" i="4"/>
  <c r="AS92" i="4"/>
  <c r="AQ92" i="4"/>
  <c r="AO92" i="4"/>
  <c r="AM92" i="4"/>
  <c r="AK92" i="4"/>
  <c r="AI92" i="4"/>
  <c r="G92" i="4"/>
  <c r="AH92" i="4" s="1"/>
  <c r="F92" i="4"/>
  <c r="AG92" i="4" s="1"/>
  <c r="E92" i="4"/>
  <c r="AF92" i="4" s="1"/>
  <c r="D92" i="4"/>
  <c r="AE92" i="4" s="1"/>
  <c r="C92" i="4"/>
  <c r="B92" i="4"/>
  <c r="A92" i="4"/>
  <c r="BC91" i="4"/>
  <c r="BA91" i="4"/>
  <c r="AY91" i="4"/>
  <c r="AW91" i="4"/>
  <c r="AU91" i="4"/>
  <c r="AS91" i="4"/>
  <c r="AQ91" i="4"/>
  <c r="AO91" i="4"/>
  <c r="AM91" i="4"/>
  <c r="AK91" i="4"/>
  <c r="AI91" i="4"/>
  <c r="BB91" i="4"/>
  <c r="AZ91" i="4"/>
  <c r="AX91" i="4"/>
  <c r="AV91" i="4"/>
  <c r="AT91" i="4"/>
  <c r="AR91" i="4"/>
  <c r="AP91" i="4"/>
  <c r="AN91" i="4"/>
  <c r="AL91" i="4"/>
  <c r="AJ91" i="4"/>
  <c r="G91" i="4"/>
  <c r="AH91" i="4" s="1"/>
  <c r="F91" i="4"/>
  <c r="AG91" i="4" s="1"/>
  <c r="E91" i="4"/>
  <c r="AF91" i="4" s="1"/>
  <c r="D91" i="4"/>
  <c r="AE91" i="4" s="1"/>
  <c r="C91" i="4"/>
  <c r="B91" i="4"/>
  <c r="A91" i="4"/>
  <c r="BB90" i="4"/>
  <c r="AZ90" i="4"/>
  <c r="AX90" i="4"/>
  <c r="AV90" i="4"/>
  <c r="AT90" i="4"/>
  <c r="AR90" i="4"/>
  <c r="AP90" i="4"/>
  <c r="AN90" i="4"/>
  <c r="AL90" i="4"/>
  <c r="AJ90" i="4"/>
  <c r="BC90" i="4"/>
  <c r="BA90" i="4"/>
  <c r="AY90" i="4"/>
  <c r="AW90" i="4"/>
  <c r="AU90" i="4"/>
  <c r="AS90" i="4"/>
  <c r="AQ90" i="4"/>
  <c r="AO90" i="4"/>
  <c r="AM90" i="4"/>
  <c r="AK90" i="4"/>
  <c r="AI90" i="4"/>
  <c r="G90" i="4"/>
  <c r="AH90" i="4" s="1"/>
  <c r="F90" i="4"/>
  <c r="AG90" i="4" s="1"/>
  <c r="E90" i="4"/>
  <c r="AF90" i="4" s="1"/>
  <c r="D90" i="4"/>
  <c r="AE90" i="4" s="1"/>
  <c r="C90" i="4"/>
  <c r="B90" i="4"/>
  <c r="A90" i="4"/>
  <c r="BC89" i="4"/>
  <c r="BA89" i="4"/>
  <c r="AY89" i="4"/>
  <c r="AW89" i="4"/>
  <c r="AU89" i="4"/>
  <c r="AS89" i="4"/>
  <c r="AQ89" i="4"/>
  <c r="AO89" i="4"/>
  <c r="AM89" i="4"/>
  <c r="AK89" i="4"/>
  <c r="AI89" i="4"/>
  <c r="BB89" i="4"/>
  <c r="AZ89" i="4"/>
  <c r="AX89" i="4"/>
  <c r="AV89" i="4"/>
  <c r="AT89" i="4"/>
  <c r="AR89" i="4"/>
  <c r="AP89" i="4"/>
  <c r="AN89" i="4"/>
  <c r="AL89" i="4"/>
  <c r="AJ89" i="4"/>
  <c r="G89" i="4"/>
  <c r="AH89" i="4" s="1"/>
  <c r="F89" i="4"/>
  <c r="AG89" i="4" s="1"/>
  <c r="E89" i="4"/>
  <c r="AF89" i="4" s="1"/>
  <c r="D89" i="4"/>
  <c r="AE89" i="4" s="1"/>
  <c r="C89" i="4"/>
  <c r="B89" i="4"/>
  <c r="A89" i="4"/>
  <c r="BB74" i="4"/>
  <c r="AZ74" i="4"/>
  <c r="AX74" i="4"/>
  <c r="AV74" i="4"/>
  <c r="AT74" i="4"/>
  <c r="AR74" i="4"/>
  <c r="AP74" i="4"/>
  <c r="AN74" i="4"/>
  <c r="AL74" i="4"/>
  <c r="AJ74" i="4"/>
  <c r="BC74" i="4"/>
  <c r="BA74" i="4"/>
  <c r="AY74" i="4"/>
  <c r="AW74" i="4"/>
  <c r="AU74" i="4"/>
  <c r="AS74" i="4"/>
  <c r="AQ74" i="4"/>
  <c r="AO74" i="4"/>
  <c r="AM74" i="4"/>
  <c r="AK74" i="4"/>
  <c r="AI74" i="4"/>
  <c r="G74" i="4"/>
  <c r="AH74" i="4" s="1"/>
  <c r="F74" i="4"/>
  <c r="AG74" i="4" s="1"/>
  <c r="E74" i="4"/>
  <c r="AF74" i="4" s="1"/>
  <c r="D74" i="4"/>
  <c r="AE74" i="4" s="1"/>
  <c r="C74" i="4"/>
  <c r="B74" i="4"/>
  <c r="A74" i="4"/>
  <c r="BC73" i="4"/>
  <c r="BA73" i="4"/>
  <c r="AY73" i="4"/>
  <c r="AW73" i="4"/>
  <c r="AU73" i="4"/>
  <c r="AS73" i="4"/>
  <c r="AQ73" i="4"/>
  <c r="AO73" i="4"/>
  <c r="AM73" i="4"/>
  <c r="AK73" i="4"/>
  <c r="AI73" i="4"/>
  <c r="BB73" i="4"/>
  <c r="AZ73" i="4"/>
  <c r="AX73" i="4"/>
  <c r="AV73" i="4"/>
  <c r="AT73" i="4"/>
  <c r="AR73" i="4"/>
  <c r="AP73" i="4"/>
  <c r="AN73" i="4"/>
  <c r="AL73" i="4"/>
  <c r="AJ73" i="4"/>
  <c r="G73" i="4"/>
  <c r="AH73" i="4" s="1"/>
  <c r="F73" i="4"/>
  <c r="AG73" i="4" s="1"/>
  <c r="E73" i="4"/>
  <c r="AF73" i="4" s="1"/>
  <c r="D73" i="4"/>
  <c r="AE73" i="4" s="1"/>
  <c r="C73" i="4"/>
  <c r="B73" i="4"/>
  <c r="A73" i="4"/>
  <c r="BB72" i="4"/>
  <c r="AZ72" i="4"/>
  <c r="AX72" i="4"/>
  <c r="AV72" i="4"/>
  <c r="AT72" i="4"/>
  <c r="AR72" i="4"/>
  <c r="AP72" i="4"/>
  <c r="AN72" i="4"/>
  <c r="AL72" i="4"/>
  <c r="AJ72" i="4"/>
  <c r="BC72" i="4"/>
  <c r="BA72" i="4"/>
  <c r="AY72" i="4"/>
  <c r="AW72" i="4"/>
  <c r="AU72" i="4"/>
  <c r="AS72" i="4"/>
  <c r="AQ72" i="4"/>
  <c r="AO72" i="4"/>
  <c r="AM72" i="4"/>
  <c r="AK72" i="4"/>
  <c r="AI72" i="4"/>
  <c r="G72" i="4"/>
  <c r="AH72" i="4" s="1"/>
  <c r="F72" i="4"/>
  <c r="AG72" i="4" s="1"/>
  <c r="E72" i="4"/>
  <c r="AF72" i="4" s="1"/>
  <c r="D72" i="4"/>
  <c r="AE72" i="4" s="1"/>
  <c r="C72" i="4"/>
  <c r="B72" i="4"/>
  <c r="A72" i="4"/>
  <c r="BC71" i="4"/>
  <c r="BA71" i="4"/>
  <c r="AY71" i="4"/>
  <c r="AW71" i="4"/>
  <c r="AU71" i="4"/>
  <c r="AS71" i="4"/>
  <c r="AQ71" i="4"/>
  <c r="AO71" i="4"/>
  <c r="AM71" i="4"/>
  <c r="AK71" i="4"/>
  <c r="AI71" i="4"/>
  <c r="BB71" i="4"/>
  <c r="AZ71" i="4"/>
  <c r="AX71" i="4"/>
  <c r="AV71" i="4"/>
  <c r="AT71" i="4"/>
  <c r="AR71" i="4"/>
  <c r="AP71" i="4"/>
  <c r="AN71" i="4"/>
  <c r="AL71" i="4"/>
  <c r="AJ71" i="4"/>
  <c r="G71" i="4"/>
  <c r="AH71" i="4" s="1"/>
  <c r="F71" i="4"/>
  <c r="AG71" i="4" s="1"/>
  <c r="E71" i="4"/>
  <c r="AF71" i="4" s="1"/>
  <c r="D71" i="4"/>
  <c r="AE71" i="4" s="1"/>
  <c r="C71" i="4"/>
  <c r="B71" i="4"/>
  <c r="A71" i="4"/>
  <c r="BB70" i="4"/>
  <c r="AZ70" i="4"/>
  <c r="AX70" i="4"/>
  <c r="AV70" i="4"/>
  <c r="AT70" i="4"/>
  <c r="AR70" i="4"/>
  <c r="AP70" i="4"/>
  <c r="AN70" i="4"/>
  <c r="AL70" i="4"/>
  <c r="AJ70" i="4"/>
  <c r="BC70" i="4"/>
  <c r="BA70" i="4"/>
  <c r="AY70" i="4"/>
  <c r="AW70" i="4"/>
  <c r="AU70" i="4"/>
  <c r="AS70" i="4"/>
  <c r="AQ70" i="4"/>
  <c r="AO70" i="4"/>
  <c r="AM70" i="4"/>
  <c r="AK70" i="4"/>
  <c r="AI70" i="4"/>
  <c r="G70" i="4"/>
  <c r="AH70" i="4" s="1"/>
  <c r="F70" i="4"/>
  <c r="AG70" i="4" s="1"/>
  <c r="E70" i="4"/>
  <c r="AF70" i="4" s="1"/>
  <c r="D70" i="4"/>
  <c r="AE70" i="4" s="1"/>
  <c r="C70" i="4"/>
  <c r="B70" i="4"/>
  <c r="A70" i="4"/>
  <c r="BC69" i="4"/>
  <c r="BA69" i="4"/>
  <c r="AY69" i="4"/>
  <c r="AW69" i="4"/>
  <c r="AU69" i="4"/>
  <c r="AS69" i="4"/>
  <c r="AQ69" i="4"/>
  <c r="AO69" i="4"/>
  <c r="AM69" i="4"/>
  <c r="AK69" i="4"/>
  <c r="AI69" i="4"/>
  <c r="BB69" i="4"/>
  <c r="AZ69" i="4"/>
  <c r="AX69" i="4"/>
  <c r="AV69" i="4"/>
  <c r="AT69" i="4"/>
  <c r="AR69" i="4"/>
  <c r="AP69" i="4"/>
  <c r="AN69" i="4"/>
  <c r="AL69" i="4"/>
  <c r="AJ69" i="4"/>
  <c r="G69" i="4"/>
  <c r="AH69" i="4" s="1"/>
  <c r="F69" i="4"/>
  <c r="AG69" i="4" s="1"/>
  <c r="E69" i="4"/>
  <c r="AF69" i="4" s="1"/>
  <c r="D69" i="4"/>
  <c r="AE69" i="4" s="1"/>
  <c r="C69" i="4"/>
  <c r="B69" i="4"/>
  <c r="A69" i="4"/>
  <c r="BB68" i="4"/>
  <c r="AZ68" i="4"/>
  <c r="AX68" i="4"/>
  <c r="AV68" i="4"/>
  <c r="AT68" i="4"/>
  <c r="AR68" i="4"/>
  <c r="AP68" i="4"/>
  <c r="AN68" i="4"/>
  <c r="AL68" i="4"/>
  <c r="AJ68" i="4"/>
  <c r="BC68" i="4"/>
  <c r="BA68" i="4"/>
  <c r="AY68" i="4"/>
  <c r="AW68" i="4"/>
  <c r="AU68" i="4"/>
  <c r="AS68" i="4"/>
  <c r="AQ68" i="4"/>
  <c r="AO68" i="4"/>
  <c r="AM68" i="4"/>
  <c r="AK68" i="4"/>
  <c r="AI68" i="4"/>
  <c r="G68" i="4"/>
  <c r="AH68" i="4" s="1"/>
  <c r="F68" i="4"/>
  <c r="AG68" i="4" s="1"/>
  <c r="E68" i="4"/>
  <c r="AF68" i="4" s="1"/>
  <c r="D68" i="4"/>
  <c r="AE68" i="4" s="1"/>
  <c r="C68" i="4"/>
  <c r="B68" i="4"/>
  <c r="A68" i="4"/>
  <c r="BC67" i="4"/>
  <c r="BA67" i="4"/>
  <c r="AY67" i="4"/>
  <c r="AW67" i="4"/>
  <c r="AU67" i="4"/>
  <c r="AS67" i="4"/>
  <c r="AQ67" i="4"/>
  <c r="AO67" i="4"/>
  <c r="AM67" i="4"/>
  <c r="AK67" i="4"/>
  <c r="AI67" i="4"/>
  <c r="BB67" i="4"/>
  <c r="AZ67" i="4"/>
  <c r="AX67" i="4"/>
  <c r="AV67" i="4"/>
  <c r="AT67" i="4"/>
  <c r="AR67" i="4"/>
  <c r="AP67" i="4"/>
  <c r="AN67" i="4"/>
  <c r="AL67" i="4"/>
  <c r="AJ67" i="4"/>
  <c r="G67" i="4"/>
  <c r="AH67" i="4" s="1"/>
  <c r="F67" i="4"/>
  <c r="AG67" i="4" s="1"/>
  <c r="E67" i="4"/>
  <c r="AF67" i="4" s="1"/>
  <c r="D67" i="4"/>
  <c r="AE67" i="4" s="1"/>
  <c r="C67" i="4"/>
  <c r="B67" i="4"/>
  <c r="A67" i="4"/>
  <c r="BB66" i="4"/>
  <c r="AZ66" i="4"/>
  <c r="AX66" i="4"/>
  <c r="AV66" i="4"/>
  <c r="AT66" i="4"/>
  <c r="AR66" i="4"/>
  <c r="AP66" i="4"/>
  <c r="AN66" i="4"/>
  <c r="AL66" i="4"/>
  <c r="AJ66" i="4"/>
  <c r="BC66" i="4"/>
  <c r="BA66" i="4"/>
  <c r="AY66" i="4"/>
  <c r="AW66" i="4"/>
  <c r="AU66" i="4"/>
  <c r="AS66" i="4"/>
  <c r="AQ66" i="4"/>
  <c r="AO66" i="4"/>
  <c r="AM66" i="4"/>
  <c r="AK66" i="4"/>
  <c r="AI66" i="4"/>
  <c r="G66" i="4"/>
  <c r="AH66" i="4" s="1"/>
  <c r="F66" i="4"/>
  <c r="AG66" i="4" s="1"/>
  <c r="E66" i="4"/>
  <c r="AF66" i="4" s="1"/>
  <c r="D66" i="4"/>
  <c r="AE66" i="4" s="1"/>
  <c r="C66" i="4"/>
  <c r="B66" i="4"/>
  <c r="A66" i="4"/>
  <c r="BC65" i="4"/>
  <c r="BA65" i="4"/>
  <c r="AY65" i="4"/>
  <c r="AW65" i="4"/>
  <c r="AU65" i="4"/>
  <c r="AS65" i="4"/>
  <c r="AQ65" i="4"/>
  <c r="AO65" i="4"/>
  <c r="AM65" i="4"/>
  <c r="AK65" i="4"/>
  <c r="AI65" i="4"/>
  <c r="BB65" i="4"/>
  <c r="AZ65" i="4"/>
  <c r="AX65" i="4"/>
  <c r="AV65" i="4"/>
  <c r="AT65" i="4"/>
  <c r="AR65" i="4"/>
  <c r="AP65" i="4"/>
  <c r="AN65" i="4"/>
  <c r="AL65" i="4"/>
  <c r="AJ65" i="4"/>
  <c r="G65" i="4"/>
  <c r="AH65" i="4" s="1"/>
  <c r="F65" i="4"/>
  <c r="AG65" i="4" s="1"/>
  <c r="E65" i="4"/>
  <c r="AF65" i="4" s="1"/>
  <c r="D65" i="4"/>
  <c r="AE65" i="4" s="1"/>
  <c r="C65" i="4"/>
  <c r="B65" i="4"/>
  <c r="A65" i="4"/>
  <c r="BB64" i="4"/>
  <c r="AZ64" i="4"/>
  <c r="AX64" i="4"/>
  <c r="AV64" i="4"/>
  <c r="AT64" i="4"/>
  <c r="AR64" i="4"/>
  <c r="AP64" i="4"/>
  <c r="AN64" i="4"/>
  <c r="AL64" i="4"/>
  <c r="AJ64" i="4"/>
  <c r="BC64" i="4"/>
  <c r="BA64" i="4"/>
  <c r="AY64" i="4"/>
  <c r="AW64" i="4"/>
  <c r="AU64" i="4"/>
  <c r="AS64" i="4"/>
  <c r="AQ64" i="4"/>
  <c r="AO64" i="4"/>
  <c r="AM64" i="4"/>
  <c r="AK64" i="4"/>
  <c r="AI64" i="4"/>
  <c r="G64" i="4"/>
  <c r="AH64" i="4" s="1"/>
  <c r="F64" i="4"/>
  <c r="AG64" i="4" s="1"/>
  <c r="E64" i="4"/>
  <c r="AF64" i="4" s="1"/>
  <c r="D64" i="4"/>
  <c r="AE64" i="4" s="1"/>
  <c r="C64" i="4"/>
  <c r="B64" i="4"/>
  <c r="A64" i="4"/>
  <c r="BC63" i="4"/>
  <c r="BA63" i="4"/>
  <c r="AY63" i="4"/>
  <c r="AW63" i="4"/>
  <c r="AU63" i="4"/>
  <c r="AS63" i="4"/>
  <c r="AQ63" i="4"/>
  <c r="AO63" i="4"/>
  <c r="AM63" i="4"/>
  <c r="AK63" i="4"/>
  <c r="AI63" i="4"/>
  <c r="BB63" i="4"/>
  <c r="AZ63" i="4"/>
  <c r="AX63" i="4"/>
  <c r="AV63" i="4"/>
  <c r="AT63" i="4"/>
  <c r="AR63" i="4"/>
  <c r="AP63" i="4"/>
  <c r="AN63" i="4"/>
  <c r="AL63" i="4"/>
  <c r="AJ63" i="4"/>
  <c r="G63" i="4"/>
  <c r="AH63" i="4" s="1"/>
  <c r="F63" i="4"/>
  <c r="AG63" i="4" s="1"/>
  <c r="E63" i="4"/>
  <c r="AF63" i="4" s="1"/>
  <c r="D63" i="4"/>
  <c r="AE63" i="4" s="1"/>
  <c r="C63" i="4"/>
  <c r="B63" i="4"/>
  <c r="A63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G62" i="4"/>
  <c r="AH62" i="4" s="1"/>
  <c r="F62" i="4"/>
  <c r="AG62" i="4" s="1"/>
  <c r="E62" i="4"/>
  <c r="AF62" i="4" s="1"/>
  <c r="D62" i="4"/>
  <c r="AE62" i="4" s="1"/>
  <c r="C62" i="4"/>
  <c r="B62" i="4"/>
  <c r="A62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G61" i="4"/>
  <c r="AH61" i="4" s="1"/>
  <c r="F61" i="4"/>
  <c r="AG61" i="4" s="1"/>
  <c r="E61" i="4"/>
  <c r="AF61" i="4" s="1"/>
  <c r="D61" i="4"/>
  <c r="AE61" i="4" s="1"/>
  <c r="C61" i="4"/>
  <c r="B61" i="4"/>
  <c r="A61" i="4"/>
  <c r="BC60" i="4"/>
  <c r="BB60" i="4"/>
  <c r="BA60" i="4"/>
  <c r="AZ60" i="4"/>
  <c r="AY60" i="4"/>
  <c r="AX60" i="4"/>
  <c r="AW60" i="4"/>
  <c r="AV60" i="4"/>
  <c r="AU60" i="4"/>
  <c r="AT60" i="4"/>
  <c r="AS60" i="4"/>
  <c r="AR60" i="4"/>
  <c r="AQ60" i="4"/>
  <c r="AP60" i="4"/>
  <c r="AO60" i="4"/>
  <c r="AN60" i="4"/>
  <c r="AM60" i="4"/>
  <c r="AL60" i="4"/>
  <c r="AK60" i="4"/>
  <c r="AJ60" i="4"/>
  <c r="AI60" i="4"/>
  <c r="G60" i="4"/>
  <c r="AH60" i="4" s="1"/>
  <c r="F60" i="4"/>
  <c r="AG60" i="4" s="1"/>
  <c r="E60" i="4"/>
  <c r="AF60" i="4" s="1"/>
  <c r="D60" i="4"/>
  <c r="AE60" i="4" s="1"/>
  <c r="C60" i="4"/>
  <c r="B60" i="4"/>
  <c r="A60" i="4"/>
  <c r="BC59" i="4"/>
  <c r="BB59" i="4"/>
  <c r="BA59" i="4"/>
  <c r="AZ59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G59" i="4"/>
  <c r="AH59" i="4" s="1"/>
  <c r="F59" i="4"/>
  <c r="AG59" i="4" s="1"/>
  <c r="E59" i="4"/>
  <c r="AF59" i="4" s="1"/>
  <c r="D59" i="4"/>
  <c r="AE59" i="4" s="1"/>
  <c r="C59" i="4"/>
  <c r="B59" i="4"/>
  <c r="A59" i="4"/>
  <c r="BC58" i="4"/>
  <c r="BB58" i="4"/>
  <c r="BA58" i="4"/>
  <c r="AZ58" i="4"/>
  <c r="AY58" i="4"/>
  <c r="AX58" i="4"/>
  <c r="AW58" i="4"/>
  <c r="AV58" i="4"/>
  <c r="AU58" i="4"/>
  <c r="AT58" i="4"/>
  <c r="AS58" i="4"/>
  <c r="AR58" i="4"/>
  <c r="AQ58" i="4"/>
  <c r="AP58" i="4"/>
  <c r="AO58" i="4"/>
  <c r="AN58" i="4"/>
  <c r="AM58" i="4"/>
  <c r="AL58" i="4"/>
  <c r="AK58" i="4"/>
  <c r="AJ58" i="4"/>
  <c r="AI58" i="4"/>
  <c r="G58" i="4"/>
  <c r="AH58" i="4" s="1"/>
  <c r="F58" i="4"/>
  <c r="AG58" i="4" s="1"/>
  <c r="E58" i="4"/>
  <c r="AF58" i="4" s="1"/>
  <c r="D58" i="4"/>
  <c r="AE58" i="4" s="1"/>
  <c r="C58" i="4"/>
  <c r="B58" i="4"/>
  <c r="A58" i="4"/>
  <c r="BC57" i="4"/>
  <c r="BB57" i="4"/>
  <c r="BA57" i="4"/>
  <c r="AZ57" i="4"/>
  <c r="AY57" i="4"/>
  <c r="AX57" i="4"/>
  <c r="AW57" i="4"/>
  <c r="AV57" i="4"/>
  <c r="AU57" i="4"/>
  <c r="AT57" i="4"/>
  <c r="AS57" i="4"/>
  <c r="AR57" i="4"/>
  <c r="AQ57" i="4"/>
  <c r="AP57" i="4"/>
  <c r="AO57" i="4"/>
  <c r="AN57" i="4"/>
  <c r="AM57" i="4"/>
  <c r="AL57" i="4"/>
  <c r="AK57" i="4"/>
  <c r="AJ57" i="4"/>
  <c r="AI57" i="4"/>
  <c r="G57" i="4"/>
  <c r="AH57" i="4" s="1"/>
  <c r="F57" i="4"/>
  <c r="AG57" i="4" s="1"/>
  <c r="E57" i="4"/>
  <c r="AF57" i="4" s="1"/>
  <c r="D57" i="4"/>
  <c r="AE57" i="4" s="1"/>
  <c r="C57" i="4"/>
  <c r="B57" i="4"/>
  <c r="A57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G56" i="4"/>
  <c r="AH56" i="4" s="1"/>
  <c r="F56" i="4"/>
  <c r="AG56" i="4" s="1"/>
  <c r="E56" i="4"/>
  <c r="AF56" i="4" s="1"/>
  <c r="D56" i="4"/>
  <c r="AE56" i="4" s="1"/>
  <c r="C56" i="4"/>
  <c r="B56" i="4"/>
  <c r="A56" i="4"/>
  <c r="BC55" i="4"/>
  <c r="BB55" i="4"/>
  <c r="BA55" i="4"/>
  <c r="AZ55" i="4"/>
  <c r="AY55" i="4"/>
  <c r="AX55" i="4"/>
  <c r="AW55" i="4"/>
  <c r="AV55" i="4"/>
  <c r="AU55" i="4"/>
  <c r="AT55" i="4"/>
  <c r="AS55" i="4"/>
  <c r="AR55" i="4"/>
  <c r="AQ55" i="4"/>
  <c r="AP55" i="4"/>
  <c r="AO55" i="4"/>
  <c r="AN55" i="4"/>
  <c r="AM55" i="4"/>
  <c r="AL55" i="4"/>
  <c r="AK55" i="4"/>
  <c r="AJ55" i="4"/>
  <c r="AI55" i="4"/>
  <c r="G55" i="4"/>
  <c r="AH55" i="4" s="1"/>
  <c r="F55" i="4"/>
  <c r="AG55" i="4" s="1"/>
  <c r="E55" i="4"/>
  <c r="AF55" i="4" s="1"/>
  <c r="D55" i="4"/>
  <c r="AE55" i="4" s="1"/>
  <c r="C55" i="4"/>
  <c r="B55" i="4"/>
  <c r="A55" i="4"/>
  <c r="BC54" i="4"/>
  <c r="BB54" i="4"/>
  <c r="BA54" i="4"/>
  <c r="AZ54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G54" i="4"/>
  <c r="AH54" i="4" s="1"/>
  <c r="F54" i="4"/>
  <c r="AG54" i="4" s="1"/>
  <c r="E54" i="4"/>
  <c r="AF54" i="4" s="1"/>
  <c r="D54" i="4"/>
  <c r="AE54" i="4" s="1"/>
  <c r="C54" i="4"/>
  <c r="B54" i="4"/>
  <c r="A54" i="4"/>
  <c r="BC53" i="4"/>
  <c r="BB53" i="4"/>
  <c r="BA53" i="4"/>
  <c r="AZ53" i="4"/>
  <c r="AY53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AJ53" i="4"/>
  <c r="AI53" i="4"/>
  <c r="G53" i="4"/>
  <c r="AH53" i="4" s="1"/>
  <c r="F53" i="4"/>
  <c r="AG53" i="4" s="1"/>
  <c r="E53" i="4"/>
  <c r="AF53" i="4" s="1"/>
  <c r="D53" i="4"/>
  <c r="AE53" i="4" s="1"/>
  <c r="C53" i="4"/>
  <c r="B53" i="4"/>
  <c r="A53" i="4"/>
  <c r="BB52" i="4"/>
  <c r="AZ52" i="4"/>
  <c r="AX52" i="4"/>
  <c r="AV52" i="4"/>
  <c r="AT52" i="4"/>
  <c r="AR52" i="4"/>
  <c r="BC52" i="4"/>
  <c r="BA52" i="4"/>
  <c r="AY52" i="4"/>
  <c r="AW52" i="4"/>
  <c r="AU52" i="4"/>
  <c r="AS52" i="4"/>
  <c r="AQ52" i="4"/>
  <c r="AP52" i="4"/>
  <c r="AO52" i="4"/>
  <c r="AN52" i="4"/>
  <c r="AM52" i="4"/>
  <c r="AL52" i="4"/>
  <c r="AK52" i="4"/>
  <c r="AJ52" i="4"/>
  <c r="AI52" i="4"/>
  <c r="G52" i="4"/>
  <c r="AH52" i="4" s="1"/>
  <c r="F52" i="4"/>
  <c r="AG52" i="4" s="1"/>
  <c r="E52" i="4"/>
  <c r="AF52" i="4" s="1"/>
  <c r="D52" i="4"/>
  <c r="AE52" i="4" s="1"/>
  <c r="C52" i="4"/>
  <c r="B52" i="4"/>
  <c r="A52" i="4"/>
  <c r="BC51" i="4"/>
  <c r="BA51" i="4"/>
  <c r="AY51" i="4"/>
  <c r="AW51" i="4"/>
  <c r="AU51" i="4"/>
  <c r="BB51" i="4"/>
  <c r="AZ51" i="4"/>
  <c r="AX51" i="4"/>
  <c r="AV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G51" i="4"/>
  <c r="AH51" i="4" s="1"/>
  <c r="F51" i="4"/>
  <c r="AG51" i="4" s="1"/>
  <c r="E51" i="4"/>
  <c r="AF51" i="4" s="1"/>
  <c r="D51" i="4"/>
  <c r="AE51" i="4" s="1"/>
  <c r="C51" i="4"/>
  <c r="B51" i="4"/>
  <c r="A51" i="4"/>
  <c r="BB50" i="4"/>
  <c r="AZ50" i="4"/>
  <c r="BC50" i="4"/>
  <c r="BA50" i="4"/>
  <c r="AY50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AJ50" i="4"/>
  <c r="AI50" i="4"/>
  <c r="G50" i="4"/>
  <c r="AH50" i="4" s="1"/>
  <c r="F50" i="4"/>
  <c r="AG50" i="4" s="1"/>
  <c r="E50" i="4"/>
  <c r="AF50" i="4" s="1"/>
  <c r="D50" i="4"/>
  <c r="AE50" i="4" s="1"/>
  <c r="C50" i="4"/>
  <c r="B50" i="4"/>
  <c r="A50" i="4"/>
  <c r="BC49" i="4"/>
  <c r="BB49" i="4"/>
  <c r="BA49" i="4"/>
  <c r="AZ49" i="4"/>
  <c r="AY49" i="4"/>
  <c r="AX49" i="4"/>
  <c r="AW49" i="4"/>
  <c r="AV49" i="4"/>
  <c r="AU49" i="4"/>
  <c r="AT49" i="4"/>
  <c r="AS49" i="4"/>
  <c r="AR49" i="4"/>
  <c r="AQ49" i="4"/>
  <c r="AP49" i="4"/>
  <c r="AO49" i="4"/>
  <c r="AN49" i="4"/>
  <c r="AM49" i="4"/>
  <c r="AL49" i="4"/>
  <c r="AK49" i="4"/>
  <c r="AJ49" i="4"/>
  <c r="AI49" i="4"/>
  <c r="G49" i="4"/>
  <c r="AH49" i="4" s="1"/>
  <c r="F49" i="4"/>
  <c r="AG49" i="4" s="1"/>
  <c r="E49" i="4"/>
  <c r="AF49" i="4" s="1"/>
  <c r="D49" i="4"/>
  <c r="AE49" i="4" s="1"/>
  <c r="C49" i="4"/>
  <c r="B49" i="4"/>
  <c r="A49" i="4"/>
  <c r="BC48" i="4"/>
  <c r="BB48" i="4"/>
  <c r="BA48" i="4"/>
  <c r="AZ48" i="4"/>
  <c r="AY48" i="4"/>
  <c r="AX48" i="4"/>
  <c r="AW48" i="4"/>
  <c r="AV48" i="4"/>
  <c r="AU48" i="4"/>
  <c r="AT48" i="4"/>
  <c r="AS48" i="4"/>
  <c r="AR48" i="4"/>
  <c r="AQ48" i="4"/>
  <c r="AP48" i="4"/>
  <c r="AO48" i="4"/>
  <c r="AN48" i="4"/>
  <c r="AM48" i="4"/>
  <c r="AL48" i="4"/>
  <c r="AK48" i="4"/>
  <c r="AJ48" i="4"/>
  <c r="AI48" i="4"/>
  <c r="G48" i="4"/>
  <c r="AH48" i="4" s="1"/>
  <c r="F48" i="4"/>
  <c r="AG48" i="4" s="1"/>
  <c r="E48" i="4"/>
  <c r="AF48" i="4" s="1"/>
  <c r="D48" i="4"/>
  <c r="AE48" i="4" s="1"/>
  <c r="C48" i="4"/>
  <c r="B48" i="4"/>
  <c r="A48" i="4"/>
  <c r="BC47" i="4"/>
  <c r="BB47" i="4"/>
  <c r="BA47" i="4"/>
  <c r="AZ47" i="4"/>
  <c r="AY47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AK47" i="4"/>
  <c r="AJ47" i="4"/>
  <c r="AI47" i="4"/>
  <c r="G47" i="4"/>
  <c r="AH47" i="4" s="1"/>
  <c r="F47" i="4"/>
  <c r="AG47" i="4" s="1"/>
  <c r="E47" i="4"/>
  <c r="AF47" i="4" s="1"/>
  <c r="D47" i="4"/>
  <c r="AE47" i="4" s="1"/>
  <c r="C47" i="4"/>
  <c r="B47" i="4"/>
  <c r="A47" i="4"/>
  <c r="BC46" i="4"/>
  <c r="BB46" i="4"/>
  <c r="BA46" i="4"/>
  <c r="AZ46" i="4"/>
  <c r="AY46" i="4"/>
  <c r="AX46" i="4"/>
  <c r="AW46" i="4"/>
  <c r="AV46" i="4"/>
  <c r="AU46" i="4"/>
  <c r="AT46" i="4"/>
  <c r="AS46" i="4"/>
  <c r="AR46" i="4"/>
  <c r="AQ46" i="4"/>
  <c r="AP46" i="4"/>
  <c r="AO46" i="4"/>
  <c r="AN46" i="4"/>
  <c r="AM46" i="4"/>
  <c r="AL46" i="4"/>
  <c r="AK46" i="4"/>
  <c r="AJ46" i="4"/>
  <c r="AI46" i="4"/>
  <c r="G46" i="4"/>
  <c r="AH46" i="4" s="1"/>
  <c r="F46" i="4"/>
  <c r="AG46" i="4" s="1"/>
  <c r="E46" i="4"/>
  <c r="AF46" i="4" s="1"/>
  <c r="AE46" i="4"/>
  <c r="C46" i="4"/>
  <c r="B46" i="4"/>
  <c r="A46" i="4"/>
  <c r="BC45" i="4"/>
  <c r="BB45" i="4"/>
  <c r="BA45" i="4"/>
  <c r="AZ45" i="4"/>
  <c r="AY45" i="4"/>
  <c r="AX45" i="4"/>
  <c r="AW45" i="4"/>
  <c r="AV45" i="4"/>
  <c r="AU45" i="4"/>
  <c r="AT45" i="4"/>
  <c r="AS45" i="4"/>
  <c r="AR45" i="4"/>
  <c r="AQ45" i="4"/>
  <c r="AP45" i="4"/>
  <c r="AO45" i="4"/>
  <c r="AN45" i="4"/>
  <c r="AM45" i="4"/>
  <c r="AL45" i="4"/>
  <c r="AK45" i="4"/>
  <c r="AJ45" i="4"/>
  <c r="AI45" i="4"/>
  <c r="G45" i="4"/>
  <c r="AH45" i="4" s="1"/>
  <c r="F45" i="4"/>
  <c r="AG45" i="4" s="1"/>
  <c r="E45" i="4"/>
  <c r="AF45" i="4" s="1"/>
  <c r="AE45" i="4"/>
  <c r="C45" i="4"/>
  <c r="B45" i="4"/>
  <c r="A45" i="4"/>
  <c r="AL44" i="4"/>
  <c r="AJ44" i="4"/>
  <c r="BC44" i="4"/>
  <c r="BB44" i="4"/>
  <c r="BA44" i="4"/>
  <c r="AZ44" i="4"/>
  <c r="AY44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AK44" i="4"/>
  <c r="AI44" i="4"/>
  <c r="G44" i="4"/>
  <c r="AH44" i="4" s="1"/>
  <c r="F44" i="4"/>
  <c r="AG44" i="4" s="1"/>
  <c r="E44" i="4"/>
  <c r="AF44" i="4" s="1"/>
  <c r="AE44" i="4"/>
  <c r="C44" i="4"/>
  <c r="B44" i="4"/>
  <c r="A44" i="4"/>
  <c r="BC34" i="4"/>
  <c r="BA34" i="4"/>
  <c r="AY34" i="4"/>
  <c r="AW34" i="4"/>
  <c r="AU34" i="4"/>
  <c r="AS34" i="4"/>
  <c r="AQ34" i="4"/>
  <c r="AO34" i="4"/>
  <c r="AM34" i="4"/>
  <c r="AK34" i="4"/>
  <c r="AI34" i="4"/>
  <c r="BB34" i="4"/>
  <c r="AZ34" i="4"/>
  <c r="AX34" i="4"/>
  <c r="AV34" i="4"/>
  <c r="AT34" i="4"/>
  <c r="AR34" i="4"/>
  <c r="AP34" i="4"/>
  <c r="AN34" i="4"/>
  <c r="AL34" i="4"/>
  <c r="AJ34" i="4"/>
  <c r="G34" i="4"/>
  <c r="AH34" i="4" s="1"/>
  <c r="F34" i="4"/>
  <c r="AG34" i="4" s="1"/>
  <c r="E34" i="4"/>
  <c r="AF34" i="4" s="1"/>
  <c r="D34" i="4"/>
  <c r="AE34" i="4" s="1"/>
  <c r="BC33" i="4"/>
  <c r="BA33" i="4"/>
  <c r="AY33" i="4"/>
  <c r="AW33" i="4"/>
  <c r="AU33" i="4"/>
  <c r="AS33" i="4"/>
  <c r="AQ33" i="4"/>
  <c r="AO33" i="4"/>
  <c r="AM33" i="4"/>
  <c r="AK33" i="4"/>
  <c r="AI33" i="4"/>
  <c r="BB33" i="4"/>
  <c r="AZ33" i="4"/>
  <c r="AX33" i="4"/>
  <c r="AV33" i="4"/>
  <c r="AT33" i="4"/>
  <c r="AR33" i="4"/>
  <c r="AP33" i="4"/>
  <c r="AN33" i="4"/>
  <c r="AL33" i="4"/>
  <c r="AJ33" i="4"/>
  <c r="G33" i="4"/>
  <c r="AH33" i="4" s="1"/>
  <c r="F33" i="4"/>
  <c r="AG33" i="4" s="1"/>
  <c r="E33" i="4"/>
  <c r="AF33" i="4" s="1"/>
  <c r="D33" i="4"/>
  <c r="AE33" i="4" s="1"/>
  <c r="C33" i="4"/>
  <c r="B33" i="4"/>
  <c r="A33" i="4"/>
  <c r="BB32" i="4"/>
  <c r="AZ32" i="4"/>
  <c r="AX32" i="4"/>
  <c r="AV32" i="4"/>
  <c r="AT32" i="4"/>
  <c r="AR32" i="4"/>
  <c r="AP32" i="4"/>
  <c r="AN32" i="4"/>
  <c r="AL32" i="4"/>
  <c r="AJ32" i="4"/>
  <c r="BC32" i="4"/>
  <c r="BA32" i="4"/>
  <c r="AY32" i="4"/>
  <c r="AW32" i="4"/>
  <c r="AU32" i="4"/>
  <c r="AS32" i="4"/>
  <c r="AQ32" i="4"/>
  <c r="AO32" i="4"/>
  <c r="AM32" i="4"/>
  <c r="AK32" i="4"/>
  <c r="AI32" i="4"/>
  <c r="G32" i="4"/>
  <c r="AH32" i="4" s="1"/>
  <c r="F32" i="4"/>
  <c r="AG32" i="4" s="1"/>
  <c r="E32" i="4"/>
  <c r="AF32" i="4" s="1"/>
  <c r="D32" i="4"/>
  <c r="AE32" i="4" s="1"/>
  <c r="C32" i="4"/>
  <c r="B32" i="4"/>
  <c r="A32" i="4"/>
  <c r="BC31" i="4"/>
  <c r="BA31" i="4"/>
  <c r="AY31" i="4"/>
  <c r="AW31" i="4"/>
  <c r="AU31" i="4"/>
  <c r="AS31" i="4"/>
  <c r="AQ31" i="4"/>
  <c r="AO31" i="4"/>
  <c r="AM31" i="4"/>
  <c r="AK31" i="4"/>
  <c r="AI31" i="4"/>
  <c r="BB31" i="4"/>
  <c r="AZ31" i="4"/>
  <c r="AX31" i="4"/>
  <c r="AV31" i="4"/>
  <c r="AT31" i="4"/>
  <c r="AR31" i="4"/>
  <c r="AP31" i="4"/>
  <c r="AN31" i="4"/>
  <c r="AL31" i="4"/>
  <c r="AJ31" i="4"/>
  <c r="G31" i="4"/>
  <c r="AH31" i="4" s="1"/>
  <c r="F31" i="4"/>
  <c r="AG31" i="4" s="1"/>
  <c r="E31" i="4"/>
  <c r="AF31" i="4" s="1"/>
  <c r="D31" i="4"/>
  <c r="AE31" i="4" s="1"/>
  <c r="C31" i="4"/>
  <c r="B31" i="4"/>
  <c r="A31" i="4"/>
  <c r="BB30" i="4"/>
  <c r="AZ30" i="4"/>
  <c r="AX30" i="4"/>
  <c r="AV30" i="4"/>
  <c r="AT30" i="4"/>
  <c r="AR30" i="4"/>
  <c r="AP30" i="4"/>
  <c r="AN30" i="4"/>
  <c r="AL30" i="4"/>
  <c r="AJ30" i="4"/>
  <c r="BC30" i="4"/>
  <c r="BA30" i="4"/>
  <c r="AY30" i="4"/>
  <c r="AW30" i="4"/>
  <c r="AU30" i="4"/>
  <c r="AS30" i="4"/>
  <c r="AQ30" i="4"/>
  <c r="AO30" i="4"/>
  <c r="AM30" i="4"/>
  <c r="AK30" i="4"/>
  <c r="AI30" i="4"/>
  <c r="G30" i="4"/>
  <c r="AH30" i="4" s="1"/>
  <c r="F30" i="4"/>
  <c r="AG30" i="4" s="1"/>
  <c r="E30" i="4"/>
  <c r="AF30" i="4" s="1"/>
  <c r="D30" i="4"/>
  <c r="AE30" i="4" s="1"/>
  <c r="C30" i="4"/>
  <c r="B30" i="4"/>
  <c r="A30" i="4"/>
  <c r="BC29" i="4"/>
  <c r="BA29" i="4"/>
  <c r="AY29" i="4"/>
  <c r="AW29" i="4"/>
  <c r="AU29" i="4"/>
  <c r="AS29" i="4"/>
  <c r="AQ29" i="4"/>
  <c r="AO29" i="4"/>
  <c r="AM29" i="4"/>
  <c r="AK29" i="4"/>
  <c r="AI29" i="4"/>
  <c r="BB29" i="4"/>
  <c r="AZ29" i="4"/>
  <c r="AX29" i="4"/>
  <c r="AV29" i="4"/>
  <c r="AT29" i="4"/>
  <c r="AR29" i="4"/>
  <c r="AP29" i="4"/>
  <c r="AN29" i="4"/>
  <c r="AL29" i="4"/>
  <c r="AJ29" i="4"/>
  <c r="G29" i="4"/>
  <c r="AH29" i="4" s="1"/>
  <c r="F29" i="4"/>
  <c r="AG29" i="4" s="1"/>
  <c r="E29" i="4"/>
  <c r="AF29" i="4" s="1"/>
  <c r="D29" i="4"/>
  <c r="AE29" i="4" s="1"/>
  <c r="C29" i="4"/>
  <c r="B29" i="4"/>
  <c r="A29" i="4"/>
  <c r="BB28" i="4"/>
  <c r="AZ28" i="4"/>
  <c r="AX28" i="4"/>
  <c r="AV28" i="4"/>
  <c r="AT28" i="4"/>
  <c r="AR28" i="4"/>
  <c r="AP28" i="4"/>
  <c r="AN28" i="4"/>
  <c r="AL28" i="4"/>
  <c r="AJ28" i="4"/>
  <c r="BC28" i="4"/>
  <c r="BA28" i="4"/>
  <c r="AY28" i="4"/>
  <c r="AW28" i="4"/>
  <c r="AU28" i="4"/>
  <c r="AS28" i="4"/>
  <c r="AQ28" i="4"/>
  <c r="AO28" i="4"/>
  <c r="AM28" i="4"/>
  <c r="AK28" i="4"/>
  <c r="AI28" i="4"/>
  <c r="G28" i="4"/>
  <c r="AH28" i="4" s="1"/>
  <c r="F28" i="4"/>
  <c r="AG28" i="4" s="1"/>
  <c r="E28" i="4"/>
  <c r="AF28" i="4" s="1"/>
  <c r="D28" i="4"/>
  <c r="AE28" i="4" s="1"/>
  <c r="C28" i="4"/>
  <c r="B28" i="4"/>
  <c r="A28" i="4"/>
  <c r="BC27" i="4"/>
  <c r="BA27" i="4"/>
  <c r="AY27" i="4"/>
  <c r="AW27" i="4"/>
  <c r="AU27" i="4"/>
  <c r="AS27" i="4"/>
  <c r="AQ27" i="4"/>
  <c r="AO27" i="4"/>
  <c r="AM27" i="4"/>
  <c r="AK27" i="4"/>
  <c r="AI27" i="4"/>
  <c r="BB27" i="4"/>
  <c r="AZ27" i="4"/>
  <c r="AX27" i="4"/>
  <c r="AV27" i="4"/>
  <c r="AT27" i="4"/>
  <c r="AR27" i="4"/>
  <c r="AP27" i="4"/>
  <c r="AN27" i="4"/>
  <c r="AL27" i="4"/>
  <c r="AJ27" i="4"/>
  <c r="G27" i="4"/>
  <c r="AH27" i="4" s="1"/>
  <c r="F27" i="4"/>
  <c r="AG27" i="4" s="1"/>
  <c r="E27" i="4"/>
  <c r="AF27" i="4" s="1"/>
  <c r="D27" i="4"/>
  <c r="AE27" i="4" s="1"/>
  <c r="C27" i="4"/>
  <c r="B27" i="4"/>
  <c r="A27" i="4"/>
  <c r="BB26" i="4"/>
  <c r="AZ26" i="4"/>
  <c r="AX26" i="4"/>
  <c r="AV26" i="4"/>
  <c r="AT26" i="4"/>
  <c r="AR26" i="4"/>
  <c r="AP26" i="4"/>
  <c r="AN26" i="4"/>
  <c r="AL26" i="4"/>
  <c r="AJ26" i="4"/>
  <c r="BC26" i="4"/>
  <c r="BA26" i="4"/>
  <c r="AY26" i="4"/>
  <c r="AW26" i="4"/>
  <c r="AU26" i="4"/>
  <c r="AS26" i="4"/>
  <c r="AQ26" i="4"/>
  <c r="AO26" i="4"/>
  <c r="AM26" i="4"/>
  <c r="AK26" i="4"/>
  <c r="AI26" i="4"/>
  <c r="G26" i="4"/>
  <c r="AH26" i="4" s="1"/>
  <c r="F26" i="4"/>
  <c r="AG26" i="4" s="1"/>
  <c r="E26" i="4"/>
  <c r="AF26" i="4" s="1"/>
  <c r="D26" i="4"/>
  <c r="AE26" i="4" s="1"/>
  <c r="C26" i="4"/>
  <c r="B26" i="4"/>
  <c r="A26" i="4"/>
  <c r="BC25" i="4"/>
  <c r="BA25" i="4"/>
  <c r="AY25" i="4"/>
  <c r="AW25" i="4"/>
  <c r="AU25" i="4"/>
  <c r="AS25" i="4"/>
  <c r="AQ25" i="4"/>
  <c r="AO25" i="4"/>
  <c r="AM25" i="4"/>
  <c r="AK25" i="4"/>
  <c r="AI25" i="4"/>
  <c r="BB25" i="4"/>
  <c r="AZ25" i="4"/>
  <c r="AX25" i="4"/>
  <c r="AV25" i="4"/>
  <c r="AT25" i="4"/>
  <c r="AR25" i="4"/>
  <c r="AP25" i="4"/>
  <c r="AN25" i="4"/>
  <c r="AL25" i="4"/>
  <c r="AJ25" i="4"/>
  <c r="G25" i="4"/>
  <c r="AH25" i="4" s="1"/>
  <c r="F25" i="4"/>
  <c r="AG25" i="4" s="1"/>
  <c r="E25" i="4"/>
  <c r="AF25" i="4" s="1"/>
  <c r="D25" i="4"/>
  <c r="AE25" i="4" s="1"/>
  <c r="C25" i="4"/>
  <c r="B25" i="4"/>
  <c r="A25" i="4"/>
  <c r="BB24" i="4"/>
  <c r="AZ24" i="4"/>
  <c r="AX24" i="4"/>
  <c r="AV24" i="4"/>
  <c r="AT24" i="4"/>
  <c r="AR24" i="4"/>
  <c r="AP24" i="4"/>
  <c r="AN24" i="4"/>
  <c r="AL24" i="4"/>
  <c r="AJ24" i="4"/>
  <c r="BC24" i="4"/>
  <c r="BA24" i="4"/>
  <c r="AY24" i="4"/>
  <c r="AW24" i="4"/>
  <c r="AU24" i="4"/>
  <c r="AS24" i="4"/>
  <c r="AQ24" i="4"/>
  <c r="AO24" i="4"/>
  <c r="AM24" i="4"/>
  <c r="AK24" i="4"/>
  <c r="AI24" i="4"/>
  <c r="G24" i="4"/>
  <c r="AH24" i="4" s="1"/>
  <c r="F24" i="4"/>
  <c r="AG24" i="4" s="1"/>
  <c r="E24" i="4"/>
  <c r="AF24" i="4" s="1"/>
  <c r="D24" i="4"/>
  <c r="AE24" i="4" s="1"/>
  <c r="C24" i="4"/>
  <c r="B24" i="4"/>
  <c r="A24" i="4"/>
  <c r="BC23" i="4"/>
  <c r="BA23" i="4"/>
  <c r="AY23" i="4"/>
  <c r="AW23" i="4"/>
  <c r="AU23" i="4"/>
  <c r="AS23" i="4"/>
  <c r="AQ23" i="4"/>
  <c r="AO23" i="4"/>
  <c r="AM23" i="4"/>
  <c r="AK23" i="4"/>
  <c r="AI23" i="4"/>
  <c r="BB23" i="4"/>
  <c r="AZ23" i="4"/>
  <c r="AX23" i="4"/>
  <c r="AV23" i="4"/>
  <c r="AT23" i="4"/>
  <c r="AR23" i="4"/>
  <c r="AP23" i="4"/>
  <c r="AN23" i="4"/>
  <c r="AL23" i="4"/>
  <c r="AJ23" i="4"/>
  <c r="G23" i="4"/>
  <c r="AH23" i="4" s="1"/>
  <c r="F23" i="4"/>
  <c r="AG23" i="4" s="1"/>
  <c r="E23" i="4"/>
  <c r="AF23" i="4" s="1"/>
  <c r="D23" i="4"/>
  <c r="AE23" i="4" s="1"/>
  <c r="C23" i="4"/>
  <c r="B23" i="4"/>
  <c r="A23" i="4"/>
  <c r="BB22" i="4"/>
  <c r="AZ22" i="4"/>
  <c r="AX22" i="4"/>
  <c r="AV22" i="4"/>
  <c r="AT22" i="4"/>
  <c r="AR22" i="4"/>
  <c r="AP22" i="4"/>
  <c r="AN22" i="4"/>
  <c r="AL22" i="4"/>
  <c r="AJ22" i="4"/>
  <c r="BC22" i="4"/>
  <c r="BA22" i="4"/>
  <c r="AY22" i="4"/>
  <c r="AW22" i="4"/>
  <c r="AU22" i="4"/>
  <c r="AS22" i="4"/>
  <c r="AQ22" i="4"/>
  <c r="AO22" i="4"/>
  <c r="AM22" i="4"/>
  <c r="AK22" i="4"/>
  <c r="AI22" i="4"/>
  <c r="G22" i="4"/>
  <c r="AH22" i="4" s="1"/>
  <c r="F22" i="4"/>
  <c r="AG22" i="4" s="1"/>
  <c r="E22" i="4"/>
  <c r="AF22" i="4" s="1"/>
  <c r="D22" i="4"/>
  <c r="AE22" i="4" s="1"/>
  <c r="C22" i="4"/>
  <c r="B22" i="4"/>
  <c r="A22" i="4"/>
  <c r="BC21" i="4"/>
  <c r="BA21" i="4"/>
  <c r="AY21" i="4"/>
  <c r="AW21" i="4"/>
  <c r="AU21" i="4"/>
  <c r="AS21" i="4"/>
  <c r="AQ21" i="4"/>
  <c r="AO21" i="4"/>
  <c r="AM21" i="4"/>
  <c r="AK21" i="4"/>
  <c r="AI21" i="4"/>
  <c r="BB21" i="4"/>
  <c r="AZ21" i="4"/>
  <c r="AX21" i="4"/>
  <c r="AV21" i="4"/>
  <c r="AT21" i="4"/>
  <c r="AR21" i="4"/>
  <c r="AP21" i="4"/>
  <c r="AN21" i="4"/>
  <c r="AL21" i="4"/>
  <c r="AJ21" i="4"/>
  <c r="G21" i="4"/>
  <c r="AH21" i="4" s="1"/>
  <c r="F21" i="4"/>
  <c r="AG21" i="4" s="1"/>
  <c r="E21" i="4"/>
  <c r="AF21" i="4" s="1"/>
  <c r="D21" i="4"/>
  <c r="AE21" i="4" s="1"/>
  <c r="C21" i="4"/>
  <c r="B21" i="4"/>
  <c r="A21" i="4"/>
  <c r="BB20" i="4"/>
  <c r="AZ20" i="4"/>
  <c r="AX20" i="4"/>
  <c r="AV20" i="4"/>
  <c r="AT20" i="4"/>
  <c r="AR20" i="4"/>
  <c r="AP20" i="4"/>
  <c r="AN20" i="4"/>
  <c r="AL20" i="4"/>
  <c r="AJ20" i="4"/>
  <c r="BC20" i="4"/>
  <c r="BA20" i="4"/>
  <c r="AY20" i="4"/>
  <c r="AW20" i="4"/>
  <c r="AU20" i="4"/>
  <c r="AS20" i="4"/>
  <c r="AQ20" i="4"/>
  <c r="AO20" i="4"/>
  <c r="AM20" i="4"/>
  <c r="AK20" i="4"/>
  <c r="AI20" i="4"/>
  <c r="G20" i="4"/>
  <c r="AH20" i="4" s="1"/>
  <c r="F20" i="4"/>
  <c r="AG20" i="4" s="1"/>
  <c r="E20" i="4"/>
  <c r="AF20" i="4" s="1"/>
  <c r="D20" i="4"/>
  <c r="AE20" i="4" s="1"/>
  <c r="C20" i="4"/>
  <c r="B20" i="4"/>
  <c r="A20" i="4"/>
  <c r="BC19" i="4"/>
  <c r="BA19" i="4"/>
  <c r="AY19" i="4"/>
  <c r="AW19" i="4"/>
  <c r="AU19" i="4"/>
  <c r="AS19" i="4"/>
  <c r="AQ19" i="4"/>
  <c r="AO19" i="4"/>
  <c r="AM19" i="4"/>
  <c r="AK19" i="4"/>
  <c r="AI19" i="4"/>
  <c r="BB19" i="4"/>
  <c r="AZ19" i="4"/>
  <c r="AX19" i="4"/>
  <c r="AV19" i="4"/>
  <c r="AT19" i="4"/>
  <c r="AR19" i="4"/>
  <c r="AP19" i="4"/>
  <c r="AN19" i="4"/>
  <c r="AL19" i="4"/>
  <c r="AJ19" i="4"/>
  <c r="G19" i="4"/>
  <c r="AH19" i="4" s="1"/>
  <c r="F19" i="4"/>
  <c r="AG19" i="4" s="1"/>
  <c r="E19" i="4"/>
  <c r="AF19" i="4" s="1"/>
  <c r="D19" i="4"/>
  <c r="AE19" i="4" s="1"/>
  <c r="C19" i="4"/>
  <c r="B19" i="4"/>
  <c r="A19" i="4"/>
  <c r="BB18" i="4"/>
  <c r="AZ18" i="4"/>
  <c r="AX18" i="4"/>
  <c r="AV18" i="4"/>
  <c r="AT18" i="4"/>
  <c r="AR18" i="4"/>
  <c r="AP18" i="4"/>
  <c r="AN18" i="4"/>
  <c r="AL18" i="4"/>
  <c r="AJ18" i="4"/>
  <c r="BC18" i="4"/>
  <c r="BA18" i="4"/>
  <c r="AY18" i="4"/>
  <c r="AW18" i="4"/>
  <c r="AU18" i="4"/>
  <c r="AS18" i="4"/>
  <c r="AQ18" i="4"/>
  <c r="AO18" i="4"/>
  <c r="AM18" i="4"/>
  <c r="AK18" i="4"/>
  <c r="AI18" i="4"/>
  <c r="G18" i="4"/>
  <c r="AH18" i="4" s="1"/>
  <c r="F18" i="4"/>
  <c r="AG18" i="4" s="1"/>
  <c r="E18" i="4"/>
  <c r="AF18" i="4" s="1"/>
  <c r="D18" i="4"/>
  <c r="AE18" i="4" s="1"/>
  <c r="C18" i="4"/>
  <c r="B18" i="4"/>
  <c r="A18" i="4"/>
  <c r="BC17" i="4"/>
  <c r="BA17" i="4"/>
  <c r="AY17" i="4"/>
  <c r="AW17" i="4"/>
  <c r="AU17" i="4"/>
  <c r="AS17" i="4"/>
  <c r="AQ17" i="4"/>
  <c r="AO17" i="4"/>
  <c r="AM17" i="4"/>
  <c r="AK17" i="4"/>
  <c r="AI17" i="4"/>
  <c r="BB17" i="4"/>
  <c r="AZ17" i="4"/>
  <c r="AX17" i="4"/>
  <c r="AV17" i="4"/>
  <c r="AT17" i="4"/>
  <c r="AR17" i="4"/>
  <c r="AP17" i="4"/>
  <c r="AN17" i="4"/>
  <c r="AL17" i="4"/>
  <c r="AJ17" i="4"/>
  <c r="G17" i="4"/>
  <c r="AH17" i="4" s="1"/>
  <c r="F17" i="4"/>
  <c r="AG17" i="4" s="1"/>
  <c r="E17" i="4"/>
  <c r="AF17" i="4" s="1"/>
  <c r="D17" i="4"/>
  <c r="AE17" i="4" s="1"/>
  <c r="C17" i="4"/>
  <c r="B17" i="4"/>
  <c r="A17" i="4"/>
  <c r="BB16" i="4"/>
  <c r="AZ16" i="4"/>
  <c r="AX16" i="4"/>
  <c r="AV16" i="4"/>
  <c r="AT16" i="4"/>
  <c r="AR16" i="4"/>
  <c r="AP16" i="4"/>
  <c r="AN16" i="4"/>
  <c r="AL16" i="4"/>
  <c r="AJ16" i="4"/>
  <c r="BC16" i="4"/>
  <c r="BA16" i="4"/>
  <c r="AY16" i="4"/>
  <c r="AW16" i="4"/>
  <c r="AU16" i="4"/>
  <c r="AS16" i="4"/>
  <c r="AQ16" i="4"/>
  <c r="AO16" i="4"/>
  <c r="AM16" i="4"/>
  <c r="AK16" i="4"/>
  <c r="AI16" i="4"/>
  <c r="G16" i="4"/>
  <c r="AH16" i="4" s="1"/>
  <c r="F16" i="4"/>
  <c r="AG16" i="4" s="1"/>
  <c r="E16" i="4"/>
  <c r="AF16" i="4" s="1"/>
  <c r="D16" i="4"/>
  <c r="AE16" i="4" s="1"/>
  <c r="C16" i="4"/>
  <c r="B16" i="4"/>
  <c r="A16" i="4"/>
  <c r="AX15" i="4"/>
  <c r="AV15" i="4"/>
  <c r="AT15" i="4"/>
  <c r="AR15" i="4"/>
  <c r="AP15" i="4"/>
  <c r="AN15" i="4"/>
  <c r="AL15" i="4"/>
  <c r="AJ15" i="4"/>
  <c r="BC15" i="4"/>
  <c r="BB15" i="4"/>
  <c r="BA15" i="4"/>
  <c r="AZ15" i="4"/>
  <c r="AY15" i="4"/>
  <c r="AW15" i="4"/>
  <c r="AU15" i="4"/>
  <c r="AS15" i="4"/>
  <c r="AQ15" i="4"/>
  <c r="AO15" i="4"/>
  <c r="AM15" i="4"/>
  <c r="AK15" i="4"/>
  <c r="AI15" i="4"/>
  <c r="G15" i="4"/>
  <c r="AH15" i="4" s="1"/>
  <c r="F15" i="4"/>
  <c r="AG15" i="4" s="1"/>
  <c r="E15" i="4"/>
  <c r="AF15" i="4" s="1"/>
  <c r="D15" i="4"/>
  <c r="AE15" i="4" s="1"/>
  <c r="C15" i="4"/>
  <c r="B15" i="4"/>
  <c r="A15" i="4"/>
  <c r="BC14" i="4"/>
  <c r="BA14" i="4"/>
  <c r="AY14" i="4"/>
  <c r="AW14" i="4"/>
  <c r="AU14" i="4"/>
  <c r="AS14" i="4"/>
  <c r="AQ14" i="4"/>
  <c r="AO14" i="4"/>
  <c r="AM14" i="4"/>
  <c r="AK14" i="4"/>
  <c r="AI14" i="4"/>
  <c r="BB14" i="4"/>
  <c r="AZ14" i="4"/>
  <c r="AX14" i="4"/>
  <c r="AV14" i="4"/>
  <c r="AT14" i="4"/>
  <c r="AR14" i="4"/>
  <c r="AP14" i="4"/>
  <c r="AN14" i="4"/>
  <c r="AL14" i="4"/>
  <c r="AJ14" i="4"/>
  <c r="G14" i="4"/>
  <c r="AH14" i="4" s="1"/>
  <c r="F14" i="4"/>
  <c r="AG14" i="4" s="1"/>
  <c r="E14" i="4"/>
  <c r="AF14" i="4" s="1"/>
  <c r="D14" i="4"/>
  <c r="AE14" i="4" s="1"/>
  <c r="C14" i="4"/>
  <c r="B14" i="4"/>
  <c r="A14" i="4"/>
  <c r="BB13" i="4"/>
  <c r="AZ13" i="4"/>
  <c r="AX13" i="4"/>
  <c r="AV13" i="4"/>
  <c r="AT13" i="4"/>
  <c r="AR13" i="4"/>
  <c r="AP13" i="4"/>
  <c r="AN13" i="4"/>
  <c r="AL13" i="4"/>
  <c r="AJ13" i="4"/>
  <c r="BC13" i="4"/>
  <c r="BA13" i="4"/>
  <c r="AY13" i="4"/>
  <c r="AW13" i="4"/>
  <c r="AU13" i="4"/>
  <c r="AS13" i="4"/>
  <c r="AQ13" i="4"/>
  <c r="AO13" i="4"/>
  <c r="AM13" i="4"/>
  <c r="AK13" i="4"/>
  <c r="AI13" i="4"/>
  <c r="G13" i="4"/>
  <c r="AH13" i="4" s="1"/>
  <c r="F13" i="4"/>
  <c r="AG13" i="4" s="1"/>
  <c r="E13" i="4"/>
  <c r="AF13" i="4" s="1"/>
  <c r="D13" i="4"/>
  <c r="AE13" i="4" s="1"/>
  <c r="C13" i="4"/>
  <c r="B13" i="4"/>
  <c r="A13" i="4"/>
  <c r="BC12" i="4"/>
  <c r="BA12" i="4"/>
  <c r="AY12" i="4"/>
  <c r="AW12" i="4"/>
  <c r="AU12" i="4"/>
  <c r="AS12" i="4"/>
  <c r="AQ12" i="4"/>
  <c r="AO12" i="4"/>
  <c r="AM12" i="4"/>
  <c r="AK12" i="4"/>
  <c r="AI12" i="4"/>
  <c r="BB12" i="4"/>
  <c r="AZ12" i="4"/>
  <c r="AX12" i="4"/>
  <c r="AV12" i="4"/>
  <c r="AT12" i="4"/>
  <c r="AR12" i="4"/>
  <c r="AP12" i="4"/>
  <c r="AN12" i="4"/>
  <c r="AL12" i="4"/>
  <c r="AJ12" i="4"/>
  <c r="G12" i="4"/>
  <c r="AH12" i="4" s="1"/>
  <c r="F12" i="4"/>
  <c r="AG12" i="4" s="1"/>
  <c r="E12" i="4"/>
  <c r="AF12" i="4" s="1"/>
  <c r="D12" i="4"/>
  <c r="AE12" i="4" s="1"/>
  <c r="C12" i="4"/>
  <c r="B12" i="4"/>
  <c r="A12" i="4"/>
  <c r="BB11" i="4"/>
  <c r="AZ11" i="4"/>
  <c r="AX11" i="4"/>
  <c r="AV11" i="4"/>
  <c r="AT11" i="4"/>
  <c r="AR11" i="4"/>
  <c r="AP11" i="4"/>
  <c r="AN11" i="4"/>
  <c r="AL11" i="4"/>
  <c r="AJ11" i="4"/>
  <c r="BC11" i="4"/>
  <c r="BA11" i="4"/>
  <c r="AY11" i="4"/>
  <c r="AW11" i="4"/>
  <c r="AU11" i="4"/>
  <c r="AS11" i="4"/>
  <c r="AQ11" i="4"/>
  <c r="AO11" i="4"/>
  <c r="AM11" i="4"/>
  <c r="AK11" i="4"/>
  <c r="AI11" i="4"/>
  <c r="G11" i="4"/>
  <c r="AH11" i="4" s="1"/>
  <c r="F11" i="4"/>
  <c r="AG11" i="4" s="1"/>
  <c r="E11" i="4"/>
  <c r="AF11" i="4" s="1"/>
  <c r="D11" i="4"/>
  <c r="AE11" i="4" s="1"/>
  <c r="C11" i="4"/>
  <c r="B11" i="4"/>
  <c r="A11" i="4"/>
  <c r="BC10" i="4"/>
  <c r="BA10" i="4"/>
  <c r="AY10" i="4"/>
  <c r="AW10" i="4"/>
  <c r="AU10" i="4"/>
  <c r="AS10" i="4"/>
  <c r="AQ10" i="4"/>
  <c r="AO10" i="4"/>
  <c r="AM10" i="4"/>
  <c r="AK10" i="4"/>
  <c r="AI10" i="4"/>
  <c r="BB10" i="4"/>
  <c r="AZ10" i="4"/>
  <c r="AX10" i="4"/>
  <c r="AV10" i="4"/>
  <c r="AT10" i="4"/>
  <c r="AR10" i="4"/>
  <c r="AP10" i="4"/>
  <c r="AN10" i="4"/>
  <c r="AL10" i="4"/>
  <c r="AJ10" i="4"/>
  <c r="G10" i="4"/>
  <c r="AH10" i="4" s="1"/>
  <c r="F10" i="4"/>
  <c r="AG10" i="4" s="1"/>
  <c r="E10" i="4"/>
  <c r="AF10" i="4" s="1"/>
  <c r="D10" i="4"/>
  <c r="AE10" i="4" s="1"/>
  <c r="C10" i="4"/>
  <c r="B10" i="4"/>
  <c r="A10" i="4"/>
  <c r="BB9" i="4"/>
  <c r="AZ9" i="4"/>
  <c r="AX9" i="4"/>
  <c r="AV9" i="4"/>
  <c r="AT9" i="4"/>
  <c r="AR9" i="4"/>
  <c r="AP9" i="4"/>
  <c r="AN9" i="4"/>
  <c r="AL9" i="4"/>
  <c r="AJ9" i="4"/>
  <c r="BC9" i="4"/>
  <c r="BA9" i="4"/>
  <c r="AY9" i="4"/>
  <c r="AW9" i="4"/>
  <c r="AU9" i="4"/>
  <c r="AS9" i="4"/>
  <c r="AQ9" i="4"/>
  <c r="AO9" i="4"/>
  <c r="AM9" i="4"/>
  <c r="AK9" i="4"/>
  <c r="AI9" i="4"/>
  <c r="G9" i="4"/>
  <c r="AH9" i="4" s="1"/>
  <c r="F9" i="4"/>
  <c r="AG9" i="4" s="1"/>
  <c r="E9" i="4"/>
  <c r="AF9" i="4" s="1"/>
  <c r="D9" i="4"/>
  <c r="AE9" i="4" s="1"/>
  <c r="C9" i="4"/>
  <c r="B9" i="4"/>
  <c r="A9" i="4"/>
  <c r="BC8" i="4"/>
  <c r="BA8" i="4"/>
  <c r="AY8" i="4"/>
  <c r="AW8" i="4"/>
  <c r="AU8" i="4"/>
  <c r="AS8" i="4"/>
  <c r="AQ8" i="4"/>
  <c r="AO8" i="4"/>
  <c r="AM8" i="4"/>
  <c r="AK8" i="4"/>
  <c r="AI8" i="4"/>
  <c r="BB8" i="4"/>
  <c r="AZ8" i="4"/>
  <c r="AX8" i="4"/>
  <c r="AV8" i="4"/>
  <c r="AT8" i="4"/>
  <c r="AR8" i="4"/>
  <c r="AP8" i="4"/>
  <c r="AN8" i="4"/>
  <c r="AL8" i="4"/>
  <c r="AJ8" i="4"/>
  <c r="G8" i="4"/>
  <c r="AH8" i="4" s="1"/>
  <c r="F8" i="4"/>
  <c r="AG8" i="4" s="1"/>
  <c r="E8" i="4"/>
  <c r="AF8" i="4" s="1"/>
  <c r="D8" i="4"/>
  <c r="AE8" i="4" s="1"/>
  <c r="C8" i="4"/>
  <c r="B8" i="4"/>
  <c r="A8" i="4"/>
  <c r="BB7" i="4"/>
  <c r="AZ7" i="4"/>
  <c r="AX7" i="4"/>
  <c r="AV7" i="4"/>
  <c r="AT7" i="4"/>
  <c r="AR7" i="4"/>
  <c r="AP7" i="4"/>
  <c r="AN7" i="4"/>
  <c r="AL7" i="4"/>
  <c r="AJ7" i="4"/>
  <c r="BC7" i="4"/>
  <c r="BA7" i="4"/>
  <c r="AY7" i="4"/>
  <c r="AW7" i="4"/>
  <c r="AU7" i="4"/>
  <c r="AS7" i="4"/>
  <c r="AQ7" i="4"/>
  <c r="AO7" i="4"/>
  <c r="AM7" i="4"/>
  <c r="AK7" i="4"/>
  <c r="AI7" i="4"/>
  <c r="G7" i="4"/>
  <c r="AH7" i="4" s="1"/>
  <c r="F7" i="4"/>
  <c r="AG7" i="4" s="1"/>
  <c r="E7" i="4"/>
  <c r="AF7" i="4" s="1"/>
  <c r="D7" i="4"/>
  <c r="AE7" i="4" s="1"/>
  <c r="C7" i="4"/>
  <c r="B7" i="4"/>
  <c r="A7" i="4"/>
  <c r="BC6" i="4"/>
  <c r="BA6" i="4"/>
  <c r="AY6" i="4"/>
  <c r="AW6" i="4"/>
  <c r="AU6" i="4"/>
  <c r="AS6" i="4"/>
  <c r="AQ6" i="4"/>
  <c r="AO6" i="4"/>
  <c r="AM6" i="4"/>
  <c r="AK6" i="4"/>
  <c r="AI6" i="4"/>
  <c r="BB6" i="4"/>
  <c r="AZ6" i="4"/>
  <c r="AX6" i="4"/>
  <c r="AV6" i="4"/>
  <c r="AT6" i="4"/>
  <c r="AR6" i="4"/>
  <c r="AP6" i="4"/>
  <c r="AN6" i="4"/>
  <c r="AL6" i="4"/>
  <c r="AJ6" i="4"/>
  <c r="G6" i="4"/>
  <c r="AH6" i="4" s="1"/>
  <c r="F6" i="4"/>
  <c r="AG6" i="4" s="1"/>
  <c r="E6" i="4"/>
  <c r="AF6" i="4" s="1"/>
  <c r="D6" i="4"/>
  <c r="AE6" i="4" s="1"/>
  <c r="C6" i="4"/>
  <c r="B6" i="4"/>
  <c r="A6" i="4"/>
  <c r="BB5" i="4"/>
  <c r="AZ5" i="4"/>
  <c r="AX5" i="4"/>
  <c r="AV5" i="4"/>
  <c r="AT5" i="4"/>
  <c r="AR5" i="4"/>
  <c r="AP5" i="4"/>
  <c r="AN5" i="4"/>
  <c r="AL5" i="4"/>
  <c r="AJ5" i="4"/>
  <c r="BC5" i="4"/>
  <c r="BA5" i="4"/>
  <c r="AY5" i="4"/>
  <c r="AW5" i="4"/>
  <c r="AU5" i="4"/>
  <c r="AS5" i="4"/>
  <c r="AQ5" i="4"/>
  <c r="AO5" i="4"/>
  <c r="AM5" i="4"/>
  <c r="AK5" i="4"/>
  <c r="AI5" i="4"/>
  <c r="G5" i="4"/>
  <c r="AH5" i="4" s="1"/>
  <c r="F5" i="4"/>
  <c r="AG5" i="4" s="1"/>
  <c r="E5" i="4"/>
  <c r="AF5" i="4" s="1"/>
  <c r="D5" i="4"/>
  <c r="AE5" i="4" s="1"/>
  <c r="C5" i="4"/>
  <c r="B5" i="4"/>
  <c r="A5" i="4"/>
  <c r="BC4" i="4"/>
  <c r="BA4" i="4"/>
  <c r="AY4" i="4"/>
  <c r="AW4" i="4"/>
  <c r="AU4" i="4"/>
  <c r="AS4" i="4"/>
  <c r="AQ4" i="4"/>
  <c r="AO4" i="4"/>
  <c r="AM4" i="4"/>
  <c r="AK4" i="4"/>
  <c r="AI4" i="4"/>
  <c r="BB4" i="4"/>
  <c r="AZ4" i="4"/>
  <c r="AX4" i="4"/>
  <c r="AV4" i="4"/>
  <c r="AT4" i="4"/>
  <c r="AR4" i="4"/>
  <c r="AP4" i="4"/>
  <c r="AN4" i="4"/>
  <c r="AL4" i="4"/>
  <c r="AJ4" i="4"/>
  <c r="G4" i="4"/>
  <c r="AH4" i="4" s="1"/>
  <c r="F4" i="4"/>
  <c r="AG4" i="4" s="1"/>
  <c r="E4" i="4"/>
  <c r="AF4" i="4" s="1"/>
  <c r="D4" i="4"/>
  <c r="AE4" i="4" s="1"/>
  <c r="C4" i="4"/>
  <c r="B4" i="4"/>
  <c r="A4" i="4"/>
  <c r="G2" i="4"/>
  <c r="G43" i="4" s="1"/>
  <c r="G86" i="4" s="1"/>
  <c r="F2" i="4"/>
  <c r="F43" i="4" s="1"/>
  <c r="F86" i="4" s="1"/>
  <c r="E2" i="4"/>
  <c r="E43" i="4" s="1"/>
  <c r="E86" i="4" s="1"/>
  <c r="D2" i="4"/>
  <c r="D43" i="4" s="1"/>
  <c r="D86" i="4" s="1"/>
  <c r="AB32" i="3"/>
  <c r="AB40" i="3" s="1"/>
  <c r="AA32" i="3"/>
  <c r="AA40" i="3" s="1"/>
  <c r="Z32" i="3"/>
  <c r="Z40" i="3" s="1"/>
  <c r="Y32" i="3"/>
  <c r="Y40" i="3" s="1"/>
  <c r="X32" i="3"/>
  <c r="X40" i="3" s="1"/>
  <c r="W32" i="3"/>
  <c r="W40" i="3" s="1"/>
  <c r="V32" i="3"/>
  <c r="V40" i="3" s="1"/>
  <c r="U32" i="3"/>
  <c r="U40" i="3" s="1"/>
  <c r="T32" i="3"/>
  <c r="T40" i="3" s="1"/>
  <c r="S32" i="3"/>
  <c r="S40" i="3" s="1"/>
  <c r="R32" i="3"/>
  <c r="R40" i="3" s="1"/>
  <c r="Q32" i="3"/>
  <c r="Q40" i="3" s="1"/>
  <c r="P32" i="3"/>
  <c r="P40" i="3" s="1"/>
  <c r="O32" i="3"/>
  <c r="O40" i="3" s="1"/>
  <c r="N32" i="3"/>
  <c r="N40" i="3" s="1"/>
  <c r="M32" i="3"/>
  <c r="M40" i="3" s="1"/>
  <c r="L32" i="3"/>
  <c r="L40" i="3" s="1"/>
  <c r="K32" i="3"/>
  <c r="K40" i="3" s="1"/>
  <c r="J32" i="3"/>
  <c r="J40" i="3" s="1"/>
  <c r="I32" i="3"/>
  <c r="I40" i="3" s="1"/>
  <c r="H32" i="3"/>
  <c r="H40" i="3" s="1"/>
  <c r="G32" i="3"/>
  <c r="G40" i="3" s="1"/>
  <c r="F32" i="3"/>
  <c r="F40" i="3" s="1"/>
  <c r="E32" i="3"/>
  <c r="E40" i="3" s="1"/>
  <c r="D32" i="3"/>
  <c r="D40" i="3" s="1"/>
  <c r="C32" i="3"/>
  <c r="C40" i="3" s="1"/>
  <c r="AB31" i="3"/>
  <c r="AB39" i="3" s="1"/>
  <c r="AA31" i="3"/>
  <c r="AA39" i="3" s="1"/>
  <c r="Z31" i="3"/>
  <c r="Z39" i="3" s="1"/>
  <c r="Y31" i="3"/>
  <c r="Y39" i="3" s="1"/>
  <c r="X31" i="3"/>
  <c r="X39" i="3" s="1"/>
  <c r="W31" i="3"/>
  <c r="W39" i="3" s="1"/>
  <c r="V31" i="3"/>
  <c r="V39" i="3" s="1"/>
  <c r="U31" i="3"/>
  <c r="U39" i="3" s="1"/>
  <c r="T31" i="3"/>
  <c r="T39" i="3" s="1"/>
  <c r="S31" i="3"/>
  <c r="S39" i="3" s="1"/>
  <c r="R31" i="3"/>
  <c r="R39" i="3" s="1"/>
  <c r="Q31" i="3"/>
  <c r="Q39" i="3" s="1"/>
  <c r="P31" i="3"/>
  <c r="P39" i="3" s="1"/>
  <c r="O31" i="3"/>
  <c r="O39" i="3" s="1"/>
  <c r="N31" i="3"/>
  <c r="N39" i="3" s="1"/>
  <c r="M31" i="3"/>
  <c r="M39" i="3" s="1"/>
  <c r="L31" i="3"/>
  <c r="L39" i="3" s="1"/>
  <c r="K31" i="3"/>
  <c r="K39" i="3" s="1"/>
  <c r="J31" i="3"/>
  <c r="J39" i="3" s="1"/>
  <c r="I31" i="3"/>
  <c r="I39" i="3" s="1"/>
  <c r="H31" i="3"/>
  <c r="H39" i="3" s="1"/>
  <c r="G31" i="3"/>
  <c r="G39" i="3" s="1"/>
  <c r="F31" i="3"/>
  <c r="F39" i="3" s="1"/>
  <c r="E31" i="3"/>
  <c r="E39" i="3" s="1"/>
  <c r="D31" i="3"/>
  <c r="D39" i="3" s="1"/>
  <c r="C31" i="3"/>
  <c r="C39" i="3" s="1"/>
  <c r="AB38" i="3"/>
  <c r="AA30" i="3"/>
  <c r="AA38" i="3" s="1"/>
  <c r="Z30" i="3"/>
  <c r="Z38" i="3" s="1"/>
  <c r="Y30" i="3"/>
  <c r="Y38" i="3" s="1"/>
  <c r="X30" i="3"/>
  <c r="X38" i="3" s="1"/>
  <c r="W30" i="3"/>
  <c r="W38" i="3" s="1"/>
  <c r="V30" i="3"/>
  <c r="V38" i="3" s="1"/>
  <c r="U30" i="3"/>
  <c r="U38" i="3" s="1"/>
  <c r="T30" i="3"/>
  <c r="T38" i="3" s="1"/>
  <c r="S30" i="3"/>
  <c r="S38" i="3" s="1"/>
  <c r="R30" i="3"/>
  <c r="R38" i="3" s="1"/>
  <c r="Q30" i="3"/>
  <c r="Q38" i="3" s="1"/>
  <c r="P30" i="3"/>
  <c r="P38" i="3" s="1"/>
  <c r="O30" i="3"/>
  <c r="O38" i="3" s="1"/>
  <c r="N30" i="3"/>
  <c r="N38" i="3" s="1"/>
  <c r="M30" i="3"/>
  <c r="M38" i="3" s="1"/>
  <c r="L30" i="3"/>
  <c r="L38" i="3" s="1"/>
  <c r="K30" i="3"/>
  <c r="K38" i="3" s="1"/>
  <c r="J30" i="3"/>
  <c r="J38" i="3" s="1"/>
  <c r="I30" i="3"/>
  <c r="I38" i="3" s="1"/>
  <c r="H30" i="3"/>
  <c r="H38" i="3" s="1"/>
  <c r="G30" i="3"/>
  <c r="G38" i="3" s="1"/>
  <c r="F30" i="3"/>
  <c r="F38" i="3" s="1"/>
  <c r="E30" i="3"/>
  <c r="E38" i="3" s="1"/>
  <c r="D30" i="3"/>
  <c r="D38" i="3" s="1"/>
  <c r="C30" i="3"/>
  <c r="C38" i="3" s="1"/>
  <c r="AB29" i="3"/>
  <c r="AB37" i="3" s="1"/>
  <c r="AA29" i="3"/>
  <c r="AA37" i="3" s="1"/>
  <c r="Z29" i="3"/>
  <c r="Z37" i="3" s="1"/>
  <c r="Y29" i="3"/>
  <c r="Y37" i="3" s="1"/>
  <c r="X29" i="3"/>
  <c r="X37" i="3" s="1"/>
  <c r="W29" i="3"/>
  <c r="W37" i="3" s="1"/>
  <c r="V29" i="3"/>
  <c r="V37" i="3" s="1"/>
  <c r="U29" i="3"/>
  <c r="U37" i="3" s="1"/>
  <c r="T29" i="3"/>
  <c r="T37" i="3" s="1"/>
  <c r="S29" i="3"/>
  <c r="S37" i="3" s="1"/>
  <c r="R29" i="3"/>
  <c r="R37" i="3" s="1"/>
  <c r="Q29" i="3"/>
  <c r="Q37" i="3" s="1"/>
  <c r="P29" i="3"/>
  <c r="P37" i="3" s="1"/>
  <c r="O29" i="3"/>
  <c r="O37" i="3" s="1"/>
  <c r="N29" i="3"/>
  <c r="N37" i="3" s="1"/>
  <c r="M29" i="3"/>
  <c r="M37" i="3" s="1"/>
  <c r="L29" i="3"/>
  <c r="L37" i="3" s="1"/>
  <c r="K29" i="3"/>
  <c r="K37" i="3" s="1"/>
  <c r="J29" i="3"/>
  <c r="J37" i="3" s="1"/>
  <c r="I29" i="3"/>
  <c r="I37" i="3" s="1"/>
  <c r="H29" i="3"/>
  <c r="H37" i="3" s="1"/>
  <c r="G29" i="3"/>
  <c r="G37" i="3" s="1"/>
  <c r="F29" i="3"/>
  <c r="F37" i="3" s="1"/>
  <c r="E29" i="3"/>
  <c r="E37" i="3" s="1"/>
  <c r="D29" i="3"/>
  <c r="D37" i="3" s="1"/>
  <c r="C29" i="3"/>
  <c r="C37" i="3" s="1"/>
  <c r="AB28" i="3"/>
  <c r="AB36" i="3" s="1"/>
  <c r="AA28" i="3"/>
  <c r="AA36" i="3" s="1"/>
  <c r="Z28" i="3"/>
  <c r="Z36" i="3" s="1"/>
  <c r="Y28" i="3"/>
  <c r="Y36" i="3" s="1"/>
  <c r="X28" i="3"/>
  <c r="X36" i="3" s="1"/>
  <c r="W28" i="3"/>
  <c r="W36" i="3" s="1"/>
  <c r="V28" i="3"/>
  <c r="V36" i="3" s="1"/>
  <c r="U28" i="3"/>
  <c r="U36" i="3" s="1"/>
  <c r="T28" i="3"/>
  <c r="T36" i="3" s="1"/>
  <c r="S28" i="3"/>
  <c r="S36" i="3" s="1"/>
  <c r="R28" i="3"/>
  <c r="R36" i="3" s="1"/>
  <c r="Q28" i="3"/>
  <c r="Q36" i="3" s="1"/>
  <c r="P28" i="3"/>
  <c r="P36" i="3" s="1"/>
  <c r="O28" i="3"/>
  <c r="O36" i="3" s="1"/>
  <c r="N28" i="3"/>
  <c r="N36" i="3" s="1"/>
  <c r="M28" i="3"/>
  <c r="M36" i="3" s="1"/>
  <c r="L28" i="3"/>
  <c r="L36" i="3" s="1"/>
  <c r="K28" i="3"/>
  <c r="K36" i="3" s="1"/>
  <c r="J28" i="3"/>
  <c r="J36" i="3" s="1"/>
  <c r="I28" i="3"/>
  <c r="I36" i="3" s="1"/>
  <c r="H28" i="3"/>
  <c r="H36" i="3" s="1"/>
  <c r="G28" i="3"/>
  <c r="G36" i="3" s="1"/>
  <c r="F28" i="3"/>
  <c r="F36" i="3" s="1"/>
  <c r="E28" i="3"/>
  <c r="E36" i="3" s="1"/>
  <c r="D28" i="3"/>
  <c r="D36" i="3" s="1"/>
  <c r="C28" i="3"/>
  <c r="C36" i="3" s="1"/>
  <c r="AB27" i="3"/>
  <c r="AB35" i="3" s="1"/>
  <c r="AA27" i="3"/>
  <c r="AA35" i="3" s="1"/>
  <c r="Z27" i="3"/>
  <c r="Z35" i="3" s="1"/>
  <c r="Y27" i="3"/>
  <c r="Y35" i="3" s="1"/>
  <c r="X27" i="3"/>
  <c r="X35" i="3" s="1"/>
  <c r="W27" i="3"/>
  <c r="W35" i="3" s="1"/>
  <c r="V27" i="3"/>
  <c r="V35" i="3" s="1"/>
  <c r="U27" i="3"/>
  <c r="U35" i="3" s="1"/>
  <c r="T27" i="3"/>
  <c r="T35" i="3" s="1"/>
  <c r="S27" i="3"/>
  <c r="S35" i="3" s="1"/>
  <c r="R27" i="3"/>
  <c r="R35" i="3" s="1"/>
  <c r="Q27" i="3"/>
  <c r="Q35" i="3" s="1"/>
  <c r="P27" i="3"/>
  <c r="P35" i="3" s="1"/>
  <c r="O27" i="3"/>
  <c r="O35" i="3" s="1"/>
  <c r="N27" i="3"/>
  <c r="N35" i="3" s="1"/>
  <c r="M27" i="3"/>
  <c r="M35" i="3" s="1"/>
  <c r="L27" i="3"/>
  <c r="L35" i="3" s="1"/>
  <c r="K27" i="3"/>
  <c r="K35" i="3" s="1"/>
  <c r="J27" i="3"/>
  <c r="J35" i="3" s="1"/>
  <c r="I27" i="3"/>
  <c r="I35" i="3" s="1"/>
  <c r="H27" i="3"/>
  <c r="H35" i="3" s="1"/>
  <c r="G27" i="3"/>
  <c r="G35" i="3" s="1"/>
  <c r="F27" i="3"/>
  <c r="F35" i="3" s="1"/>
  <c r="E27" i="3"/>
  <c r="E35" i="3" s="1"/>
  <c r="D27" i="3"/>
  <c r="D35" i="3" s="1"/>
  <c r="C27" i="3"/>
  <c r="C35" i="3" s="1"/>
  <c r="AB26" i="3"/>
  <c r="AB34" i="3" s="1"/>
  <c r="AA26" i="3"/>
  <c r="AA34" i="3" s="1"/>
  <c r="Z26" i="3"/>
  <c r="Z34" i="3" s="1"/>
  <c r="Y26" i="3"/>
  <c r="Y34" i="3" s="1"/>
  <c r="X26" i="3"/>
  <c r="X34" i="3" s="1"/>
  <c r="W26" i="3"/>
  <c r="W34" i="3" s="1"/>
  <c r="V26" i="3"/>
  <c r="V34" i="3" s="1"/>
  <c r="U26" i="3"/>
  <c r="U34" i="3" s="1"/>
  <c r="T26" i="3"/>
  <c r="T34" i="3" s="1"/>
  <c r="S26" i="3"/>
  <c r="S34" i="3" s="1"/>
  <c r="R26" i="3"/>
  <c r="R34" i="3" s="1"/>
  <c r="Q26" i="3"/>
  <c r="Q34" i="3" s="1"/>
  <c r="P26" i="3"/>
  <c r="P34" i="3" s="1"/>
  <c r="O26" i="3"/>
  <c r="O34" i="3" s="1"/>
  <c r="N26" i="3"/>
  <c r="N34" i="3" s="1"/>
  <c r="M26" i="3"/>
  <c r="M34" i="3" s="1"/>
  <c r="L26" i="3"/>
  <c r="L34" i="3" s="1"/>
  <c r="K26" i="3"/>
  <c r="K34" i="3" s="1"/>
  <c r="J26" i="3"/>
  <c r="J34" i="3" s="1"/>
  <c r="I26" i="3"/>
  <c r="I34" i="3" s="1"/>
  <c r="H26" i="3"/>
  <c r="H34" i="3" s="1"/>
  <c r="G26" i="3"/>
  <c r="G34" i="3" s="1"/>
  <c r="F26" i="3"/>
  <c r="F34" i="3" s="1"/>
  <c r="E26" i="3"/>
  <c r="E34" i="3" s="1"/>
  <c r="D26" i="3"/>
  <c r="D34" i="3" s="1"/>
  <c r="C26" i="3"/>
  <c r="C34" i="3" s="1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AB4" i="3" s="1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C65" i="2"/>
  <c r="A63" i="2"/>
  <c r="M61" i="2"/>
  <c r="L61" i="2"/>
  <c r="K61" i="2"/>
  <c r="J61" i="2"/>
  <c r="I61" i="2"/>
  <c r="H61" i="2"/>
  <c r="G61" i="2"/>
  <c r="F61" i="2"/>
  <c r="E61" i="2"/>
  <c r="D61" i="2"/>
  <c r="C61" i="2"/>
  <c r="B61" i="2"/>
  <c r="A61" i="2"/>
  <c r="M60" i="2"/>
  <c r="L60" i="2"/>
  <c r="K60" i="2"/>
  <c r="J60" i="2"/>
  <c r="I60" i="2"/>
  <c r="H60" i="2"/>
  <c r="G60" i="2"/>
  <c r="F60" i="2"/>
  <c r="E60" i="2"/>
  <c r="D60" i="2"/>
  <c r="C60" i="2"/>
  <c r="B60" i="2"/>
  <c r="A60" i="2"/>
  <c r="M59" i="2"/>
  <c r="L59" i="2"/>
  <c r="K59" i="2"/>
  <c r="J59" i="2"/>
  <c r="I59" i="2"/>
  <c r="H59" i="2"/>
  <c r="G59" i="2"/>
  <c r="F59" i="2"/>
  <c r="E59" i="2"/>
  <c r="D59" i="2"/>
  <c r="C59" i="2"/>
  <c r="B59" i="2"/>
  <c r="A59" i="2"/>
  <c r="M58" i="2"/>
  <c r="L58" i="2"/>
  <c r="K58" i="2"/>
  <c r="J58" i="2"/>
  <c r="I58" i="2"/>
  <c r="H58" i="2"/>
  <c r="G58" i="2"/>
  <c r="F58" i="2"/>
  <c r="E58" i="2"/>
  <c r="D58" i="2"/>
  <c r="C58" i="2"/>
  <c r="B58" i="2"/>
  <c r="A58" i="2"/>
  <c r="M57" i="2"/>
  <c r="L57" i="2"/>
  <c r="K57" i="2"/>
  <c r="J57" i="2"/>
  <c r="I57" i="2"/>
  <c r="H57" i="2"/>
  <c r="G57" i="2"/>
  <c r="F57" i="2"/>
  <c r="E57" i="2"/>
  <c r="D57" i="2"/>
  <c r="C57" i="2"/>
  <c r="B57" i="2"/>
  <c r="A57" i="2"/>
  <c r="M56" i="2"/>
  <c r="L56" i="2"/>
  <c r="K56" i="2"/>
  <c r="J56" i="2"/>
  <c r="I56" i="2"/>
  <c r="H56" i="2"/>
  <c r="G56" i="2"/>
  <c r="F56" i="2"/>
  <c r="E56" i="2"/>
  <c r="D56" i="2"/>
  <c r="C56" i="2"/>
  <c r="B56" i="2"/>
  <c r="A56" i="2"/>
  <c r="M55" i="2"/>
  <c r="L55" i="2"/>
  <c r="K55" i="2"/>
  <c r="J55" i="2"/>
  <c r="I55" i="2"/>
  <c r="H55" i="2"/>
  <c r="G55" i="2"/>
  <c r="F55" i="2"/>
  <c r="E55" i="2"/>
  <c r="D55" i="2"/>
  <c r="C55" i="2"/>
  <c r="B55" i="2"/>
  <c r="A55" i="2"/>
  <c r="M54" i="2"/>
  <c r="L54" i="2"/>
  <c r="K54" i="2"/>
  <c r="J54" i="2"/>
  <c r="I54" i="2"/>
  <c r="H54" i="2"/>
  <c r="G54" i="2"/>
  <c r="F54" i="2"/>
  <c r="E54" i="2"/>
  <c r="D54" i="2"/>
  <c r="C54" i="2"/>
  <c r="B54" i="2"/>
  <c r="A54" i="2"/>
  <c r="M53" i="2"/>
  <c r="L53" i="2"/>
  <c r="K53" i="2"/>
  <c r="J53" i="2"/>
  <c r="I53" i="2"/>
  <c r="H53" i="2"/>
  <c r="G53" i="2"/>
  <c r="F53" i="2"/>
  <c r="E53" i="2"/>
  <c r="D53" i="2"/>
  <c r="C53" i="2"/>
  <c r="B53" i="2"/>
  <c r="A53" i="2"/>
  <c r="M52" i="2"/>
  <c r="L52" i="2"/>
  <c r="K52" i="2"/>
  <c r="J52" i="2"/>
  <c r="I52" i="2"/>
  <c r="H52" i="2"/>
  <c r="G52" i="2"/>
  <c r="F52" i="2"/>
  <c r="E52" i="2"/>
  <c r="D52" i="2"/>
  <c r="C52" i="2"/>
  <c r="B52" i="2"/>
  <c r="A52" i="2"/>
  <c r="M51" i="2"/>
  <c r="L51" i="2"/>
  <c r="K51" i="2"/>
  <c r="J51" i="2"/>
  <c r="I51" i="2"/>
  <c r="H51" i="2"/>
  <c r="G51" i="2"/>
  <c r="F51" i="2"/>
  <c r="E51" i="2"/>
  <c r="D51" i="2"/>
  <c r="C51" i="2"/>
  <c r="B51" i="2"/>
  <c r="A51" i="2"/>
  <c r="M50" i="2"/>
  <c r="L50" i="2"/>
  <c r="K50" i="2"/>
  <c r="J50" i="2"/>
  <c r="I50" i="2"/>
  <c r="H50" i="2"/>
  <c r="G50" i="2"/>
  <c r="F50" i="2"/>
  <c r="E50" i="2"/>
  <c r="D50" i="2"/>
  <c r="C50" i="2"/>
  <c r="B50" i="2"/>
  <c r="A50" i="2"/>
  <c r="M49" i="2"/>
  <c r="L49" i="2"/>
  <c r="K49" i="2"/>
  <c r="J49" i="2"/>
  <c r="I49" i="2"/>
  <c r="H49" i="2"/>
  <c r="G49" i="2"/>
  <c r="F49" i="2"/>
  <c r="E49" i="2"/>
  <c r="D49" i="2"/>
  <c r="C49" i="2"/>
  <c r="B49" i="2"/>
  <c r="A49" i="2"/>
  <c r="M48" i="2"/>
  <c r="L48" i="2"/>
  <c r="K48" i="2"/>
  <c r="J48" i="2"/>
  <c r="I48" i="2"/>
  <c r="H48" i="2"/>
  <c r="G48" i="2"/>
  <c r="F48" i="2"/>
  <c r="E48" i="2"/>
  <c r="D48" i="2"/>
  <c r="C48" i="2"/>
  <c r="B48" i="2"/>
  <c r="A48" i="2"/>
  <c r="M62" i="2"/>
  <c r="K62" i="2"/>
  <c r="I62" i="2"/>
  <c r="G62" i="2"/>
  <c r="E62" i="2"/>
  <c r="C62" i="2"/>
  <c r="A45" i="2"/>
  <c r="I44" i="2"/>
  <c r="H44" i="2"/>
  <c r="G41" i="2"/>
  <c r="F41" i="2"/>
  <c r="M44" i="2"/>
  <c r="L44" i="2"/>
  <c r="K44" i="2"/>
  <c r="J44" i="2"/>
  <c r="G40" i="2"/>
  <c r="F40" i="2"/>
  <c r="E44" i="2"/>
  <c r="D44" i="2"/>
  <c r="C44" i="2"/>
  <c r="B44" i="2"/>
  <c r="A44" i="2"/>
  <c r="M43" i="2"/>
  <c r="L43" i="2"/>
  <c r="K43" i="2"/>
  <c r="J43" i="2"/>
  <c r="I43" i="2"/>
  <c r="H43" i="2"/>
  <c r="G43" i="2"/>
  <c r="F43" i="2"/>
  <c r="E43" i="2"/>
  <c r="D43" i="2"/>
  <c r="C43" i="2"/>
  <c r="B43" i="2"/>
  <c r="A43" i="2"/>
  <c r="M42" i="2"/>
  <c r="L42" i="2"/>
  <c r="K42" i="2"/>
  <c r="J42" i="2"/>
  <c r="I42" i="2"/>
  <c r="H42" i="2"/>
  <c r="G42" i="2"/>
  <c r="F42" i="2"/>
  <c r="E42" i="2"/>
  <c r="D42" i="2"/>
  <c r="C42" i="2"/>
  <c r="B42" i="2"/>
  <c r="A42" i="2"/>
  <c r="M41" i="2"/>
  <c r="L41" i="2"/>
  <c r="K41" i="2"/>
  <c r="J41" i="2"/>
  <c r="I41" i="2"/>
  <c r="H41" i="2"/>
  <c r="E41" i="2"/>
  <c r="D41" i="2"/>
  <c r="C41" i="2"/>
  <c r="B41" i="2"/>
  <c r="A41" i="2"/>
  <c r="M40" i="2"/>
  <c r="L40" i="2"/>
  <c r="K40" i="2"/>
  <c r="J40" i="2"/>
  <c r="I40" i="2"/>
  <c r="H40" i="2"/>
  <c r="E40" i="2"/>
  <c r="D40" i="2"/>
  <c r="C40" i="2"/>
  <c r="B40" i="2"/>
  <c r="A40" i="2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M27" i="2"/>
  <c r="M45" i="2" s="1"/>
  <c r="L27" i="2"/>
  <c r="K27" i="2"/>
  <c r="K45" i="2" s="1"/>
  <c r="J27" i="2"/>
  <c r="I27" i="2"/>
  <c r="I45" i="2" s="1"/>
  <c r="H27" i="2"/>
  <c r="G27" i="2"/>
  <c r="G45" i="2" s="1"/>
  <c r="F27" i="2"/>
  <c r="E27" i="2"/>
  <c r="E45" i="2" s="1"/>
  <c r="D27" i="2"/>
  <c r="C27" i="2"/>
  <c r="C45" i="2" s="1"/>
  <c r="B27" i="2"/>
  <c r="A27" i="2"/>
  <c r="A24" i="2"/>
  <c r="M23" i="2"/>
  <c r="L23" i="2"/>
  <c r="K23" i="2"/>
  <c r="J23" i="2"/>
  <c r="I23" i="2"/>
  <c r="H23" i="2"/>
  <c r="G23" i="2"/>
  <c r="F23" i="2"/>
  <c r="E23" i="2"/>
  <c r="D23" i="2"/>
  <c r="C23" i="2"/>
  <c r="B23" i="2"/>
  <c r="A23" i="2"/>
  <c r="M22" i="2"/>
  <c r="L22" i="2"/>
  <c r="K22" i="2"/>
  <c r="J22" i="2"/>
  <c r="I22" i="2"/>
  <c r="H22" i="2"/>
  <c r="G22" i="2"/>
  <c r="F22" i="2"/>
  <c r="E22" i="2"/>
  <c r="D22" i="2"/>
  <c r="C22" i="2"/>
  <c r="B22" i="2"/>
  <c r="A22" i="2"/>
  <c r="M21" i="2"/>
  <c r="L21" i="2"/>
  <c r="K21" i="2"/>
  <c r="J21" i="2"/>
  <c r="I21" i="2"/>
  <c r="H21" i="2"/>
  <c r="G21" i="2"/>
  <c r="F21" i="2"/>
  <c r="E21" i="2"/>
  <c r="D21" i="2"/>
  <c r="C21" i="2"/>
  <c r="B21" i="2"/>
  <c r="A21" i="2"/>
  <c r="M20" i="2"/>
  <c r="L20" i="2"/>
  <c r="K20" i="2"/>
  <c r="J20" i="2"/>
  <c r="I20" i="2"/>
  <c r="H20" i="2"/>
  <c r="G20" i="2"/>
  <c r="F20" i="2"/>
  <c r="E20" i="2"/>
  <c r="D20" i="2"/>
  <c r="C20" i="2"/>
  <c r="B20" i="2"/>
  <c r="A20" i="2"/>
  <c r="M19" i="2"/>
  <c r="L19" i="2"/>
  <c r="K19" i="2"/>
  <c r="J19" i="2"/>
  <c r="I19" i="2"/>
  <c r="H19" i="2"/>
  <c r="G19" i="2"/>
  <c r="F19" i="2"/>
  <c r="E19" i="2"/>
  <c r="D19" i="2"/>
  <c r="C19" i="2"/>
  <c r="B19" i="2"/>
  <c r="A19" i="2"/>
  <c r="M18" i="2"/>
  <c r="L18" i="2"/>
  <c r="K18" i="2"/>
  <c r="J18" i="2"/>
  <c r="I18" i="2"/>
  <c r="H18" i="2"/>
  <c r="G18" i="2"/>
  <c r="F18" i="2"/>
  <c r="E18" i="2"/>
  <c r="D18" i="2"/>
  <c r="C18" i="2"/>
  <c r="B18" i="2"/>
  <c r="A18" i="2"/>
  <c r="M17" i="2"/>
  <c r="L17" i="2"/>
  <c r="K17" i="2"/>
  <c r="J17" i="2"/>
  <c r="I17" i="2"/>
  <c r="H17" i="2"/>
  <c r="G17" i="2"/>
  <c r="F17" i="2"/>
  <c r="E17" i="2"/>
  <c r="D17" i="2"/>
  <c r="C17" i="2"/>
  <c r="B17" i="2"/>
  <c r="A17" i="2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M14" i="2"/>
  <c r="L14" i="2"/>
  <c r="K14" i="2"/>
  <c r="J14" i="2"/>
  <c r="I14" i="2"/>
  <c r="H14" i="2"/>
  <c r="G14" i="2"/>
  <c r="F14" i="2"/>
  <c r="E14" i="2"/>
  <c r="D14" i="2"/>
  <c r="C14" i="2"/>
  <c r="B14" i="2"/>
  <c r="A14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M11" i="2"/>
  <c r="L11" i="2"/>
  <c r="K11" i="2"/>
  <c r="J11" i="2"/>
  <c r="I11" i="2"/>
  <c r="H11" i="2"/>
  <c r="G11" i="2"/>
  <c r="F11" i="2"/>
  <c r="E11" i="2"/>
  <c r="D11" i="2"/>
  <c r="C11" i="2"/>
  <c r="B11" i="2"/>
  <c r="A11" i="2"/>
  <c r="M10" i="2"/>
  <c r="L10" i="2"/>
  <c r="K10" i="2"/>
  <c r="J10" i="2"/>
  <c r="I10" i="2"/>
  <c r="H10" i="2"/>
  <c r="G10" i="2"/>
  <c r="F10" i="2"/>
  <c r="E10" i="2"/>
  <c r="D10" i="2"/>
  <c r="C10" i="2"/>
  <c r="B10" i="2"/>
  <c r="A10" i="2"/>
  <c r="G9" i="2"/>
  <c r="F9" i="2"/>
  <c r="G8" i="2"/>
  <c r="F8" i="2"/>
  <c r="M9" i="2"/>
  <c r="L9" i="2"/>
  <c r="K9" i="2"/>
  <c r="J9" i="2"/>
  <c r="I9" i="2"/>
  <c r="H9" i="2"/>
  <c r="E9" i="2"/>
  <c r="D9" i="2"/>
  <c r="C9" i="2"/>
  <c r="B9" i="2"/>
  <c r="A9" i="2"/>
  <c r="M8" i="2"/>
  <c r="L8" i="2"/>
  <c r="K8" i="2"/>
  <c r="J8" i="2"/>
  <c r="I8" i="2"/>
  <c r="H8" i="2"/>
  <c r="E8" i="2"/>
  <c r="D8" i="2"/>
  <c r="C8" i="2"/>
  <c r="B8" i="2"/>
  <c r="A8" i="2"/>
  <c r="M7" i="2"/>
  <c r="L7" i="2"/>
  <c r="K7" i="2"/>
  <c r="J7" i="2"/>
  <c r="I7" i="2"/>
  <c r="H7" i="2"/>
  <c r="G7" i="2"/>
  <c r="F7" i="2"/>
  <c r="E7" i="2"/>
  <c r="D7" i="2"/>
  <c r="C7" i="2"/>
  <c r="B7" i="2"/>
  <c r="A7" i="2"/>
  <c r="M6" i="2"/>
  <c r="L6" i="2"/>
  <c r="K6" i="2"/>
  <c r="J6" i="2"/>
  <c r="I6" i="2"/>
  <c r="H6" i="2"/>
  <c r="G6" i="2"/>
  <c r="F6" i="2"/>
  <c r="E6" i="2"/>
  <c r="D6" i="2"/>
  <c r="C6" i="2"/>
  <c r="B6" i="2"/>
  <c r="A6" i="2"/>
  <c r="M5" i="2"/>
  <c r="L5" i="2"/>
  <c r="K5" i="2"/>
  <c r="J5" i="2"/>
  <c r="I5" i="2"/>
  <c r="H5" i="2"/>
  <c r="G5" i="2"/>
  <c r="F5" i="2"/>
  <c r="E5" i="2"/>
  <c r="D5" i="2"/>
  <c r="C5" i="2"/>
  <c r="B5" i="2"/>
  <c r="A5" i="2"/>
  <c r="M4" i="2"/>
  <c r="M24" i="2" s="1"/>
  <c r="L4" i="2"/>
  <c r="K4" i="2"/>
  <c r="K24" i="2" s="1"/>
  <c r="J4" i="2"/>
  <c r="I4" i="2"/>
  <c r="I24" i="2" s="1"/>
  <c r="H4" i="2"/>
  <c r="G4" i="2"/>
  <c r="G24" i="2" s="1"/>
  <c r="F4" i="2"/>
  <c r="E4" i="2"/>
  <c r="E24" i="2" s="1"/>
  <c r="D4" i="2"/>
  <c r="C4" i="2"/>
  <c r="C24" i="2" s="1"/>
  <c r="B4" i="2"/>
  <c r="A4" i="2"/>
  <c r="A3" i="2"/>
  <c r="K1" i="2"/>
  <c r="A1" i="2"/>
  <c r="W116" i="1"/>
  <c r="V116" i="1"/>
  <c r="U116" i="1"/>
  <c r="T116" i="1"/>
  <c r="S116" i="1"/>
  <c r="R116" i="1"/>
  <c r="Q116" i="1"/>
  <c r="CP115" i="1"/>
  <c r="CO115" i="1"/>
  <c r="CN115" i="1"/>
  <c r="CM115" i="1"/>
  <c r="CL115" i="1"/>
  <c r="CJ115" i="1"/>
  <c r="CI115" i="1"/>
  <c r="CH115" i="1"/>
  <c r="CG115" i="1"/>
  <c r="CF115" i="1"/>
  <c r="CD115" i="1"/>
  <c r="CC115" i="1"/>
  <c r="CB115" i="1"/>
  <c r="CA115" i="1"/>
  <c r="BZ115" i="1"/>
  <c r="BX115" i="1"/>
  <c r="BW115" i="1"/>
  <c r="BV115" i="1"/>
  <c r="BU115" i="1"/>
  <c r="BT115" i="1"/>
  <c r="BR115" i="1"/>
  <c r="BQ115" i="1"/>
  <c r="BP115" i="1"/>
  <c r="BO115" i="1"/>
  <c r="BN115" i="1"/>
  <c r="BL115" i="1"/>
  <c r="BK115" i="1"/>
  <c r="BJ115" i="1"/>
  <c r="BI115" i="1"/>
  <c r="BH115" i="1"/>
  <c r="BF115" i="1"/>
  <c r="BE115" i="1"/>
  <c r="BD115" i="1"/>
  <c r="BC115" i="1"/>
  <c r="BB115" i="1"/>
  <c r="AZ115" i="1"/>
  <c r="AY115" i="1"/>
  <c r="AX115" i="1"/>
  <c r="AW115" i="1"/>
  <c r="AU115" i="1"/>
  <c r="AT115" i="1"/>
  <c r="AS115" i="1"/>
  <c r="AR115" i="1"/>
  <c r="AP115" i="1"/>
  <c r="AO115" i="1"/>
  <c r="AN115" i="1"/>
  <c r="AM115" i="1"/>
  <c r="AK115" i="1"/>
  <c r="AJ115" i="1"/>
  <c r="AI115" i="1"/>
  <c r="AH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AC115" i="1" s="1"/>
  <c r="D115" i="1"/>
  <c r="C115" i="1"/>
  <c r="B115" i="1"/>
  <c r="A115" i="1"/>
  <c r="CP114" i="1"/>
  <c r="CO114" i="1"/>
  <c r="CN114" i="1"/>
  <c r="CM114" i="1"/>
  <c r="CL114" i="1"/>
  <c r="CJ114" i="1"/>
  <c r="CI114" i="1"/>
  <c r="CH114" i="1"/>
  <c r="CG114" i="1"/>
  <c r="CF114" i="1"/>
  <c r="CD114" i="1"/>
  <c r="CC114" i="1"/>
  <c r="CB114" i="1"/>
  <c r="CA114" i="1"/>
  <c r="BZ114" i="1"/>
  <c r="BX114" i="1"/>
  <c r="BW114" i="1"/>
  <c r="BV114" i="1"/>
  <c r="BU114" i="1"/>
  <c r="BT114" i="1"/>
  <c r="BR114" i="1"/>
  <c r="BQ114" i="1"/>
  <c r="BP114" i="1"/>
  <c r="BO114" i="1"/>
  <c r="BN114" i="1"/>
  <c r="BL114" i="1"/>
  <c r="BK114" i="1"/>
  <c r="BJ114" i="1"/>
  <c r="BI114" i="1"/>
  <c r="BH114" i="1"/>
  <c r="BF114" i="1"/>
  <c r="BE114" i="1"/>
  <c r="BD114" i="1"/>
  <c r="BC114" i="1"/>
  <c r="BB114" i="1"/>
  <c r="AZ114" i="1"/>
  <c r="AY114" i="1"/>
  <c r="AX114" i="1"/>
  <c r="AW114" i="1"/>
  <c r="AU114" i="1"/>
  <c r="AT114" i="1"/>
  <c r="AS114" i="1"/>
  <c r="AR114" i="1"/>
  <c r="AP114" i="1"/>
  <c r="AO114" i="1"/>
  <c r="AN114" i="1"/>
  <c r="AM114" i="1"/>
  <c r="AK114" i="1"/>
  <c r="AJ114" i="1"/>
  <c r="AI114" i="1"/>
  <c r="AH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CQ114" i="1" s="1"/>
  <c r="CR114" i="1" s="1"/>
  <c r="D114" i="1"/>
  <c r="C114" i="1"/>
  <c r="B114" i="1"/>
  <c r="A114" i="1"/>
  <c r="CP113" i="1"/>
  <c r="CO113" i="1"/>
  <c r="CN113" i="1"/>
  <c r="CM113" i="1"/>
  <c r="CL113" i="1"/>
  <c r="CJ113" i="1"/>
  <c r="CI113" i="1"/>
  <c r="CH113" i="1"/>
  <c r="CG113" i="1"/>
  <c r="CF113" i="1"/>
  <c r="CD113" i="1"/>
  <c r="CC113" i="1"/>
  <c r="CB113" i="1"/>
  <c r="CA113" i="1"/>
  <c r="BZ113" i="1"/>
  <c r="BX113" i="1"/>
  <c r="BW113" i="1"/>
  <c r="BV113" i="1"/>
  <c r="BU113" i="1"/>
  <c r="BT113" i="1"/>
  <c r="BR113" i="1"/>
  <c r="BQ113" i="1"/>
  <c r="BP113" i="1"/>
  <c r="BO113" i="1"/>
  <c r="BN113" i="1"/>
  <c r="BL113" i="1"/>
  <c r="BK113" i="1"/>
  <c r="BJ113" i="1"/>
  <c r="BI113" i="1"/>
  <c r="BH113" i="1"/>
  <c r="BF113" i="1"/>
  <c r="BE113" i="1"/>
  <c r="BD113" i="1"/>
  <c r="BC113" i="1"/>
  <c r="BB113" i="1"/>
  <c r="AZ113" i="1"/>
  <c r="AY113" i="1"/>
  <c r="AX113" i="1"/>
  <c r="AW113" i="1"/>
  <c r="AU113" i="1"/>
  <c r="AT113" i="1"/>
  <c r="AS113" i="1"/>
  <c r="AR113" i="1"/>
  <c r="AP113" i="1"/>
  <c r="AO113" i="1"/>
  <c r="AN113" i="1"/>
  <c r="AM113" i="1"/>
  <c r="AK113" i="1"/>
  <c r="AJ113" i="1"/>
  <c r="AI113" i="1"/>
  <c r="AH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AC113" i="1" s="1"/>
  <c r="D113" i="1"/>
  <c r="C113" i="1"/>
  <c r="B113" i="1"/>
  <c r="A113" i="1"/>
  <c r="CP112" i="1"/>
  <c r="CO112" i="1"/>
  <c r="CN112" i="1"/>
  <c r="CM112" i="1"/>
  <c r="CL112" i="1"/>
  <c r="CJ112" i="1"/>
  <c r="CI112" i="1"/>
  <c r="CH112" i="1"/>
  <c r="CG112" i="1"/>
  <c r="CF112" i="1"/>
  <c r="CD112" i="1"/>
  <c r="CC112" i="1"/>
  <c r="CB112" i="1"/>
  <c r="CA112" i="1"/>
  <c r="BZ112" i="1"/>
  <c r="BX112" i="1"/>
  <c r="BW112" i="1"/>
  <c r="BV112" i="1"/>
  <c r="BU112" i="1"/>
  <c r="BT112" i="1"/>
  <c r="BR112" i="1"/>
  <c r="BQ112" i="1"/>
  <c r="BP112" i="1"/>
  <c r="BO112" i="1"/>
  <c r="BN112" i="1"/>
  <c r="BL112" i="1"/>
  <c r="BK112" i="1"/>
  <c r="BJ112" i="1"/>
  <c r="BI112" i="1"/>
  <c r="BH112" i="1"/>
  <c r="BF112" i="1"/>
  <c r="BE112" i="1"/>
  <c r="BD112" i="1"/>
  <c r="BC112" i="1"/>
  <c r="BB112" i="1"/>
  <c r="AZ112" i="1"/>
  <c r="AY112" i="1"/>
  <c r="AX112" i="1"/>
  <c r="AW112" i="1"/>
  <c r="AU112" i="1"/>
  <c r="AT112" i="1"/>
  <c r="AS112" i="1"/>
  <c r="AR112" i="1"/>
  <c r="AP112" i="1"/>
  <c r="AO112" i="1"/>
  <c r="AN112" i="1"/>
  <c r="AM112" i="1"/>
  <c r="AK112" i="1"/>
  <c r="AJ112" i="1"/>
  <c r="AI112" i="1"/>
  <c r="AH112" i="1"/>
  <c r="AB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AC112" i="1" s="1"/>
  <c r="D112" i="1"/>
  <c r="C112" i="1"/>
  <c r="B112" i="1"/>
  <c r="A112" i="1"/>
  <c r="CP111" i="1"/>
  <c r="CO111" i="1"/>
  <c r="CN111" i="1"/>
  <c r="CM111" i="1"/>
  <c r="CL111" i="1"/>
  <c r="CJ111" i="1"/>
  <c r="CI111" i="1"/>
  <c r="CH111" i="1"/>
  <c r="CG111" i="1"/>
  <c r="CF111" i="1"/>
  <c r="CD111" i="1"/>
  <c r="CC111" i="1"/>
  <c r="CB111" i="1"/>
  <c r="CA111" i="1"/>
  <c r="BZ111" i="1"/>
  <c r="BX111" i="1"/>
  <c r="BW111" i="1"/>
  <c r="BV111" i="1"/>
  <c r="BU111" i="1"/>
  <c r="BT111" i="1"/>
  <c r="BR111" i="1"/>
  <c r="BQ111" i="1"/>
  <c r="BP111" i="1"/>
  <c r="BO111" i="1"/>
  <c r="BN111" i="1"/>
  <c r="BL111" i="1"/>
  <c r="BK111" i="1"/>
  <c r="BJ111" i="1"/>
  <c r="BI111" i="1"/>
  <c r="BH111" i="1"/>
  <c r="BF111" i="1"/>
  <c r="BE111" i="1"/>
  <c r="BD111" i="1"/>
  <c r="BC111" i="1"/>
  <c r="BB111" i="1"/>
  <c r="AZ111" i="1"/>
  <c r="AY111" i="1"/>
  <c r="AX111" i="1"/>
  <c r="AW111" i="1"/>
  <c r="AU111" i="1"/>
  <c r="AT111" i="1"/>
  <c r="AS111" i="1"/>
  <c r="AR111" i="1"/>
  <c r="AP111" i="1"/>
  <c r="AO111" i="1"/>
  <c r="AN111" i="1"/>
  <c r="AM111" i="1"/>
  <c r="AK111" i="1"/>
  <c r="AJ111" i="1"/>
  <c r="AI111" i="1"/>
  <c r="AH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AC111" i="1" s="1"/>
  <c r="D111" i="1"/>
  <c r="C111" i="1"/>
  <c r="B111" i="1"/>
  <c r="A111" i="1"/>
  <c r="CP110" i="1"/>
  <c r="CO110" i="1"/>
  <c r="CN110" i="1"/>
  <c r="CM110" i="1"/>
  <c r="CL110" i="1"/>
  <c r="CJ110" i="1"/>
  <c r="CI110" i="1"/>
  <c r="CH110" i="1"/>
  <c r="CG110" i="1"/>
  <c r="CF110" i="1"/>
  <c r="CD110" i="1"/>
  <c r="CC110" i="1"/>
  <c r="CB110" i="1"/>
  <c r="CA110" i="1"/>
  <c r="BZ110" i="1"/>
  <c r="BX110" i="1"/>
  <c r="BW110" i="1"/>
  <c r="BV110" i="1"/>
  <c r="BU110" i="1"/>
  <c r="BT110" i="1"/>
  <c r="BR110" i="1"/>
  <c r="BQ110" i="1"/>
  <c r="BP110" i="1"/>
  <c r="BO110" i="1"/>
  <c r="BN110" i="1"/>
  <c r="BL110" i="1"/>
  <c r="BK110" i="1"/>
  <c r="BJ110" i="1"/>
  <c r="BI110" i="1"/>
  <c r="BH110" i="1"/>
  <c r="BF110" i="1"/>
  <c r="BE110" i="1"/>
  <c r="BD110" i="1"/>
  <c r="BC110" i="1"/>
  <c r="BB110" i="1"/>
  <c r="AZ110" i="1"/>
  <c r="AY110" i="1"/>
  <c r="AX110" i="1"/>
  <c r="AW110" i="1"/>
  <c r="AU110" i="1"/>
  <c r="AT110" i="1"/>
  <c r="AS110" i="1"/>
  <c r="AR110" i="1"/>
  <c r="AP110" i="1"/>
  <c r="AO110" i="1"/>
  <c r="AN110" i="1"/>
  <c r="AM110" i="1"/>
  <c r="AK110" i="1"/>
  <c r="AJ110" i="1"/>
  <c r="AI110" i="1"/>
  <c r="AH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AC110" i="1" s="1"/>
  <c r="D110" i="1"/>
  <c r="C110" i="1"/>
  <c r="B110" i="1"/>
  <c r="A110" i="1"/>
  <c r="CP109" i="1"/>
  <c r="CO109" i="1"/>
  <c r="CN109" i="1"/>
  <c r="CM109" i="1"/>
  <c r="CL109" i="1"/>
  <c r="CJ109" i="1"/>
  <c r="CI109" i="1"/>
  <c r="CH109" i="1"/>
  <c r="CG109" i="1"/>
  <c r="CF109" i="1"/>
  <c r="CD109" i="1"/>
  <c r="CC109" i="1"/>
  <c r="CB109" i="1"/>
  <c r="CA109" i="1"/>
  <c r="BZ109" i="1"/>
  <c r="BX109" i="1"/>
  <c r="BW109" i="1"/>
  <c r="BV109" i="1"/>
  <c r="BU109" i="1"/>
  <c r="BT109" i="1"/>
  <c r="BR109" i="1"/>
  <c r="BQ109" i="1"/>
  <c r="BP109" i="1"/>
  <c r="BO109" i="1"/>
  <c r="BN109" i="1"/>
  <c r="BL109" i="1"/>
  <c r="BK109" i="1"/>
  <c r="BJ109" i="1"/>
  <c r="BI109" i="1"/>
  <c r="BH109" i="1"/>
  <c r="BF109" i="1"/>
  <c r="BE109" i="1"/>
  <c r="BD109" i="1"/>
  <c r="BC109" i="1"/>
  <c r="BB109" i="1"/>
  <c r="AZ109" i="1"/>
  <c r="AY109" i="1"/>
  <c r="AX109" i="1"/>
  <c r="AW109" i="1"/>
  <c r="AU109" i="1"/>
  <c r="AT109" i="1"/>
  <c r="AS109" i="1"/>
  <c r="AR109" i="1"/>
  <c r="AP109" i="1"/>
  <c r="AO109" i="1"/>
  <c r="AN109" i="1"/>
  <c r="AM109" i="1"/>
  <c r="AK109" i="1"/>
  <c r="AJ109" i="1"/>
  <c r="AI109" i="1"/>
  <c r="AH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AC109" i="1" s="1"/>
  <c r="D109" i="1"/>
  <c r="C109" i="1"/>
  <c r="B109" i="1"/>
  <c r="A109" i="1"/>
  <c r="CP108" i="1"/>
  <c r="CO108" i="1"/>
  <c r="CN108" i="1"/>
  <c r="CM108" i="1"/>
  <c r="CL108" i="1"/>
  <c r="CJ108" i="1"/>
  <c r="CI108" i="1"/>
  <c r="CH108" i="1"/>
  <c r="CG108" i="1"/>
  <c r="CF108" i="1"/>
  <c r="CD108" i="1"/>
  <c r="CC108" i="1"/>
  <c r="CB108" i="1"/>
  <c r="CA108" i="1"/>
  <c r="BZ108" i="1"/>
  <c r="BX108" i="1"/>
  <c r="BW108" i="1"/>
  <c r="BV108" i="1"/>
  <c r="BU108" i="1"/>
  <c r="BT108" i="1"/>
  <c r="BR108" i="1"/>
  <c r="BQ108" i="1"/>
  <c r="BP108" i="1"/>
  <c r="BO108" i="1"/>
  <c r="BN108" i="1"/>
  <c r="BL108" i="1"/>
  <c r="BK108" i="1"/>
  <c r="BJ108" i="1"/>
  <c r="BI108" i="1"/>
  <c r="BH108" i="1"/>
  <c r="BF108" i="1"/>
  <c r="BE108" i="1"/>
  <c r="BD108" i="1"/>
  <c r="BC108" i="1"/>
  <c r="BB108" i="1"/>
  <c r="AZ108" i="1"/>
  <c r="AY108" i="1"/>
  <c r="AX108" i="1"/>
  <c r="AW108" i="1"/>
  <c r="AU108" i="1"/>
  <c r="AT108" i="1"/>
  <c r="AS108" i="1"/>
  <c r="AR108" i="1"/>
  <c r="AP108" i="1"/>
  <c r="AO108" i="1"/>
  <c r="AN108" i="1"/>
  <c r="AM108" i="1"/>
  <c r="AK108" i="1"/>
  <c r="AJ108" i="1"/>
  <c r="AI108" i="1"/>
  <c r="AH108" i="1"/>
  <c r="AB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AC108" i="1" s="1"/>
  <c r="D108" i="1"/>
  <c r="C108" i="1"/>
  <c r="B108" i="1"/>
  <c r="A108" i="1"/>
  <c r="CP107" i="1"/>
  <c r="CO107" i="1"/>
  <c r="CN107" i="1"/>
  <c r="CM107" i="1"/>
  <c r="CL107" i="1"/>
  <c r="CJ107" i="1"/>
  <c r="CI107" i="1"/>
  <c r="CH107" i="1"/>
  <c r="CG107" i="1"/>
  <c r="CF107" i="1"/>
  <c r="CD107" i="1"/>
  <c r="CC107" i="1"/>
  <c r="CB107" i="1"/>
  <c r="CA107" i="1"/>
  <c r="BZ107" i="1"/>
  <c r="BX107" i="1"/>
  <c r="BW107" i="1"/>
  <c r="BV107" i="1"/>
  <c r="BU107" i="1"/>
  <c r="BT107" i="1"/>
  <c r="BR107" i="1"/>
  <c r="BQ107" i="1"/>
  <c r="BP107" i="1"/>
  <c r="BO107" i="1"/>
  <c r="BN107" i="1"/>
  <c r="BL107" i="1"/>
  <c r="BK107" i="1"/>
  <c r="BJ107" i="1"/>
  <c r="BI107" i="1"/>
  <c r="BH107" i="1"/>
  <c r="BF107" i="1"/>
  <c r="BE107" i="1"/>
  <c r="BD107" i="1"/>
  <c r="BC107" i="1"/>
  <c r="BB107" i="1"/>
  <c r="AZ107" i="1"/>
  <c r="AY107" i="1"/>
  <c r="AX107" i="1"/>
  <c r="AW107" i="1"/>
  <c r="AU107" i="1"/>
  <c r="AT107" i="1"/>
  <c r="AS107" i="1"/>
  <c r="AR107" i="1"/>
  <c r="AP107" i="1"/>
  <c r="AO107" i="1"/>
  <c r="AN107" i="1"/>
  <c r="AM107" i="1"/>
  <c r="AK107" i="1"/>
  <c r="AJ107" i="1"/>
  <c r="AI107" i="1"/>
  <c r="AH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AC107" i="1" s="1"/>
  <c r="D107" i="1"/>
  <c r="C107" i="1"/>
  <c r="B107" i="1"/>
  <c r="A107" i="1"/>
  <c r="CP106" i="1"/>
  <c r="CO106" i="1"/>
  <c r="CN106" i="1"/>
  <c r="CM106" i="1"/>
  <c r="CL106" i="1"/>
  <c r="CJ106" i="1"/>
  <c r="CI106" i="1"/>
  <c r="CH106" i="1"/>
  <c r="CG106" i="1"/>
  <c r="CF106" i="1"/>
  <c r="CD106" i="1"/>
  <c r="CC106" i="1"/>
  <c r="CB106" i="1"/>
  <c r="CA106" i="1"/>
  <c r="BZ106" i="1"/>
  <c r="BX106" i="1"/>
  <c r="BW106" i="1"/>
  <c r="BV106" i="1"/>
  <c r="BU106" i="1"/>
  <c r="BT106" i="1"/>
  <c r="BR106" i="1"/>
  <c r="BQ106" i="1"/>
  <c r="BP106" i="1"/>
  <c r="BO106" i="1"/>
  <c r="BN106" i="1"/>
  <c r="BL106" i="1"/>
  <c r="BK106" i="1"/>
  <c r="BJ106" i="1"/>
  <c r="BI106" i="1"/>
  <c r="BH106" i="1"/>
  <c r="BF106" i="1"/>
  <c r="BE106" i="1"/>
  <c r="BD106" i="1"/>
  <c r="BC106" i="1"/>
  <c r="BB106" i="1"/>
  <c r="AZ106" i="1"/>
  <c r="AY106" i="1"/>
  <c r="AX106" i="1"/>
  <c r="AW106" i="1"/>
  <c r="AU106" i="1"/>
  <c r="AT106" i="1"/>
  <c r="AS106" i="1"/>
  <c r="AR106" i="1"/>
  <c r="AP106" i="1"/>
  <c r="AO106" i="1"/>
  <c r="AN106" i="1"/>
  <c r="AM106" i="1"/>
  <c r="AK106" i="1"/>
  <c r="AJ106" i="1"/>
  <c r="AI106" i="1"/>
  <c r="AH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AC106" i="1" s="1"/>
  <c r="D106" i="1"/>
  <c r="C106" i="1"/>
  <c r="B106" i="1"/>
  <c r="A106" i="1"/>
  <c r="CP105" i="1"/>
  <c r="CO105" i="1"/>
  <c r="CN105" i="1"/>
  <c r="CM105" i="1"/>
  <c r="CL105" i="1"/>
  <c r="CJ105" i="1"/>
  <c r="CI105" i="1"/>
  <c r="CH105" i="1"/>
  <c r="CG105" i="1"/>
  <c r="CF105" i="1"/>
  <c r="CD105" i="1"/>
  <c r="CC105" i="1"/>
  <c r="CB105" i="1"/>
  <c r="CA105" i="1"/>
  <c r="BZ105" i="1"/>
  <c r="BX105" i="1"/>
  <c r="BW105" i="1"/>
  <c r="BV105" i="1"/>
  <c r="BU105" i="1"/>
  <c r="BT105" i="1"/>
  <c r="BR105" i="1"/>
  <c r="BQ105" i="1"/>
  <c r="BP105" i="1"/>
  <c r="BO105" i="1"/>
  <c r="BN105" i="1"/>
  <c r="BL105" i="1"/>
  <c r="BK105" i="1"/>
  <c r="BJ105" i="1"/>
  <c r="BI105" i="1"/>
  <c r="BH105" i="1"/>
  <c r="BF105" i="1"/>
  <c r="BE105" i="1"/>
  <c r="BD105" i="1"/>
  <c r="BC105" i="1"/>
  <c r="BB105" i="1"/>
  <c r="AZ105" i="1"/>
  <c r="AY105" i="1"/>
  <c r="AX105" i="1"/>
  <c r="AW105" i="1"/>
  <c r="AU105" i="1"/>
  <c r="AT105" i="1"/>
  <c r="AS105" i="1"/>
  <c r="AR105" i="1"/>
  <c r="AP105" i="1"/>
  <c r="AO105" i="1"/>
  <c r="AN105" i="1"/>
  <c r="AM105" i="1"/>
  <c r="AK105" i="1"/>
  <c r="AJ105" i="1"/>
  <c r="AI105" i="1"/>
  <c r="AH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D105" i="1"/>
  <c r="C105" i="1"/>
  <c r="B105" i="1"/>
  <c r="A105" i="1"/>
  <c r="CP104" i="1"/>
  <c r="CO104" i="1"/>
  <c r="CN104" i="1"/>
  <c r="CM104" i="1"/>
  <c r="CL104" i="1"/>
  <c r="CJ104" i="1"/>
  <c r="CI104" i="1"/>
  <c r="CH104" i="1"/>
  <c r="CG104" i="1"/>
  <c r="CF104" i="1"/>
  <c r="CD104" i="1"/>
  <c r="CC104" i="1"/>
  <c r="CB104" i="1"/>
  <c r="CA104" i="1"/>
  <c r="BZ104" i="1"/>
  <c r="BX104" i="1"/>
  <c r="BW104" i="1"/>
  <c r="BV104" i="1"/>
  <c r="BU104" i="1"/>
  <c r="BT104" i="1"/>
  <c r="BR104" i="1"/>
  <c r="BQ104" i="1"/>
  <c r="BP104" i="1"/>
  <c r="BO104" i="1"/>
  <c r="BN104" i="1"/>
  <c r="BL104" i="1"/>
  <c r="BK104" i="1"/>
  <c r="BJ104" i="1"/>
  <c r="BI104" i="1"/>
  <c r="BH104" i="1"/>
  <c r="BF104" i="1"/>
  <c r="BE104" i="1"/>
  <c r="BD104" i="1"/>
  <c r="BC104" i="1"/>
  <c r="BB104" i="1"/>
  <c r="AZ104" i="1"/>
  <c r="AY104" i="1"/>
  <c r="AX104" i="1"/>
  <c r="AW104" i="1"/>
  <c r="AU104" i="1"/>
  <c r="AT104" i="1"/>
  <c r="AS104" i="1"/>
  <c r="AR104" i="1"/>
  <c r="AP104" i="1"/>
  <c r="AO104" i="1"/>
  <c r="AN104" i="1"/>
  <c r="AM104" i="1"/>
  <c r="AK104" i="1"/>
  <c r="AJ104" i="1"/>
  <c r="AI104" i="1"/>
  <c r="AH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D104" i="1"/>
  <c r="C104" i="1"/>
  <c r="B104" i="1"/>
  <c r="A104" i="1"/>
  <c r="CP103" i="1"/>
  <c r="CO103" i="1"/>
  <c r="CN103" i="1"/>
  <c r="CM103" i="1"/>
  <c r="CL103" i="1"/>
  <c r="CJ103" i="1"/>
  <c r="CI103" i="1"/>
  <c r="CH103" i="1"/>
  <c r="CG103" i="1"/>
  <c r="CF103" i="1"/>
  <c r="CD103" i="1"/>
  <c r="CC103" i="1"/>
  <c r="CB103" i="1"/>
  <c r="CA103" i="1"/>
  <c r="BZ103" i="1"/>
  <c r="BX103" i="1"/>
  <c r="BW103" i="1"/>
  <c r="BV103" i="1"/>
  <c r="BU103" i="1"/>
  <c r="BT103" i="1"/>
  <c r="BR103" i="1"/>
  <c r="BQ103" i="1"/>
  <c r="BP103" i="1"/>
  <c r="BO103" i="1"/>
  <c r="BN103" i="1"/>
  <c r="BL103" i="1"/>
  <c r="BK103" i="1"/>
  <c r="BJ103" i="1"/>
  <c r="BI103" i="1"/>
  <c r="BH103" i="1"/>
  <c r="BF103" i="1"/>
  <c r="BE103" i="1"/>
  <c r="BD103" i="1"/>
  <c r="BC103" i="1"/>
  <c r="BB103" i="1"/>
  <c r="AZ103" i="1"/>
  <c r="AY103" i="1"/>
  <c r="AX103" i="1"/>
  <c r="AW103" i="1"/>
  <c r="AU103" i="1"/>
  <c r="AT103" i="1"/>
  <c r="AS103" i="1"/>
  <c r="AR103" i="1"/>
  <c r="AP103" i="1"/>
  <c r="AO103" i="1"/>
  <c r="AN103" i="1"/>
  <c r="AM103" i="1"/>
  <c r="AK103" i="1"/>
  <c r="AJ103" i="1"/>
  <c r="AI103" i="1"/>
  <c r="AH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AC103" i="1" s="1"/>
  <c r="D103" i="1"/>
  <c r="C103" i="1"/>
  <c r="B103" i="1"/>
  <c r="A103" i="1"/>
  <c r="CP102" i="1"/>
  <c r="CO102" i="1"/>
  <c r="CN102" i="1"/>
  <c r="CM102" i="1"/>
  <c r="CL102" i="1"/>
  <c r="CJ102" i="1"/>
  <c r="CI102" i="1"/>
  <c r="CH102" i="1"/>
  <c r="CG102" i="1"/>
  <c r="CF102" i="1"/>
  <c r="CD102" i="1"/>
  <c r="CC102" i="1"/>
  <c r="CB102" i="1"/>
  <c r="CA102" i="1"/>
  <c r="BZ102" i="1"/>
  <c r="BX102" i="1"/>
  <c r="BW102" i="1"/>
  <c r="BV102" i="1"/>
  <c r="BU102" i="1"/>
  <c r="BT102" i="1"/>
  <c r="BR102" i="1"/>
  <c r="BQ102" i="1"/>
  <c r="BP102" i="1"/>
  <c r="BO102" i="1"/>
  <c r="BN102" i="1"/>
  <c r="BL102" i="1"/>
  <c r="BK102" i="1"/>
  <c r="BJ102" i="1"/>
  <c r="BI102" i="1"/>
  <c r="BH102" i="1"/>
  <c r="BF102" i="1"/>
  <c r="BE102" i="1"/>
  <c r="BD102" i="1"/>
  <c r="BC102" i="1"/>
  <c r="BB102" i="1"/>
  <c r="AZ102" i="1"/>
  <c r="AY102" i="1"/>
  <c r="AX102" i="1"/>
  <c r="AW102" i="1"/>
  <c r="AU102" i="1"/>
  <c r="AT102" i="1"/>
  <c r="AS102" i="1"/>
  <c r="AR102" i="1"/>
  <c r="AP102" i="1"/>
  <c r="AO102" i="1"/>
  <c r="AN102" i="1"/>
  <c r="AM102" i="1"/>
  <c r="AK102" i="1"/>
  <c r="AJ102" i="1"/>
  <c r="AI102" i="1"/>
  <c r="AH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CQ102" i="1" s="1"/>
  <c r="CR102" i="1" s="1"/>
  <c r="D102" i="1"/>
  <c r="C102" i="1"/>
  <c r="B102" i="1"/>
  <c r="A102" i="1"/>
  <c r="CP101" i="1"/>
  <c r="CO101" i="1"/>
  <c r="CN101" i="1"/>
  <c r="CM101" i="1"/>
  <c r="CL101" i="1"/>
  <c r="CI101" i="1"/>
  <c r="CH101" i="1"/>
  <c r="CG101" i="1"/>
  <c r="CJ101" i="1" s="1"/>
  <c r="CF101" i="1"/>
  <c r="CC101" i="1"/>
  <c r="CB101" i="1"/>
  <c r="CA101" i="1"/>
  <c r="CD101" i="1" s="1"/>
  <c r="BZ101" i="1"/>
  <c r="BW101" i="1"/>
  <c r="BV101" i="1"/>
  <c r="BU101" i="1"/>
  <c r="BX101" i="1" s="1"/>
  <c r="BT101" i="1"/>
  <c r="BQ101" i="1"/>
  <c r="BP101" i="1"/>
  <c r="BR101" i="1" s="1"/>
  <c r="BO101" i="1"/>
  <c r="BN101" i="1"/>
  <c r="BK101" i="1"/>
  <c r="BJ101" i="1"/>
  <c r="BL101" i="1" s="1"/>
  <c r="BI101" i="1"/>
  <c r="BH101" i="1"/>
  <c r="BE101" i="1"/>
  <c r="BD101" i="1"/>
  <c r="BC101" i="1"/>
  <c r="BF101" i="1" s="1"/>
  <c r="P101" i="1" s="1"/>
  <c r="BB101" i="1"/>
  <c r="AZ101" i="1"/>
  <c r="AY101" i="1"/>
  <c r="AX101" i="1"/>
  <c r="AW101" i="1"/>
  <c r="AU101" i="1"/>
  <c r="AT101" i="1"/>
  <c r="AS101" i="1"/>
  <c r="AR101" i="1"/>
  <c r="AP101" i="1"/>
  <c r="AO101" i="1"/>
  <c r="AN101" i="1"/>
  <c r="AM101" i="1"/>
  <c r="AK101" i="1"/>
  <c r="AJ101" i="1"/>
  <c r="AI101" i="1"/>
  <c r="AH101" i="1"/>
  <c r="W101" i="1"/>
  <c r="V101" i="1"/>
  <c r="U101" i="1"/>
  <c r="T101" i="1"/>
  <c r="S101" i="1"/>
  <c r="R101" i="1"/>
  <c r="Q101" i="1"/>
  <c r="O101" i="1"/>
  <c r="N101" i="1"/>
  <c r="M101" i="1"/>
  <c r="L101" i="1"/>
  <c r="K101" i="1"/>
  <c r="AC101" i="1" s="1"/>
  <c r="D101" i="1"/>
  <c r="C101" i="1"/>
  <c r="B101" i="1"/>
  <c r="A101" i="1"/>
  <c r="CO100" i="1"/>
  <c r="CN100" i="1"/>
  <c r="CP100" i="1" s="1"/>
  <c r="P100" i="1" s="1"/>
  <c r="CM100" i="1"/>
  <c r="CL100" i="1"/>
  <c r="CI100" i="1"/>
  <c r="CH100" i="1"/>
  <c r="CJ100" i="1" s="1"/>
  <c r="CG100" i="1"/>
  <c r="CF100" i="1"/>
  <c r="CC100" i="1"/>
  <c r="CB100" i="1"/>
  <c r="CD100" i="1" s="1"/>
  <c r="CA100" i="1"/>
  <c r="BZ100" i="1"/>
  <c r="BW100" i="1"/>
  <c r="BV100" i="1"/>
  <c r="BX100" i="1" s="1"/>
  <c r="BU100" i="1"/>
  <c r="BT100" i="1"/>
  <c r="BQ100" i="1"/>
  <c r="BP100" i="1"/>
  <c r="BR100" i="1" s="1"/>
  <c r="BO100" i="1"/>
  <c r="BN100" i="1"/>
  <c r="BK100" i="1"/>
  <c r="BJ100" i="1"/>
  <c r="BL100" i="1" s="1"/>
  <c r="BI100" i="1"/>
  <c r="BH100" i="1"/>
  <c r="BE100" i="1"/>
  <c r="BD100" i="1"/>
  <c r="BF100" i="1" s="1"/>
  <c r="BC100" i="1"/>
  <c r="BB100" i="1"/>
  <c r="AZ100" i="1"/>
  <c r="AY100" i="1"/>
  <c r="AX100" i="1"/>
  <c r="AW100" i="1"/>
  <c r="AU100" i="1"/>
  <c r="AT100" i="1"/>
  <c r="AS100" i="1"/>
  <c r="AR100" i="1"/>
  <c r="AP100" i="1"/>
  <c r="AO100" i="1"/>
  <c r="AN100" i="1"/>
  <c r="AM100" i="1"/>
  <c r="AK100" i="1"/>
  <c r="AJ100" i="1"/>
  <c r="AI100" i="1"/>
  <c r="AH100" i="1"/>
  <c r="W100" i="1"/>
  <c r="V100" i="1"/>
  <c r="U100" i="1"/>
  <c r="T100" i="1"/>
  <c r="S100" i="1"/>
  <c r="R100" i="1"/>
  <c r="Q100" i="1"/>
  <c r="O100" i="1"/>
  <c r="N100" i="1"/>
  <c r="M100" i="1"/>
  <c r="L100" i="1"/>
  <c r="K100" i="1"/>
  <c r="CQ100" i="1" s="1"/>
  <c r="D100" i="1"/>
  <c r="C100" i="1"/>
  <c r="B100" i="1"/>
  <c r="A100" i="1"/>
  <c r="CO99" i="1"/>
  <c r="CN99" i="1"/>
  <c r="CM99" i="1"/>
  <c r="CP99" i="1" s="1"/>
  <c r="CL99" i="1"/>
  <c r="CI99" i="1"/>
  <c r="CH99" i="1"/>
  <c r="CG99" i="1"/>
  <c r="CJ99" i="1" s="1"/>
  <c r="P99" i="1" s="1"/>
  <c r="CF99" i="1"/>
  <c r="CC99" i="1"/>
  <c r="CB99" i="1"/>
  <c r="CA99" i="1"/>
  <c r="CD99" i="1" s="1"/>
  <c r="BZ99" i="1"/>
  <c r="BW99" i="1"/>
  <c r="BV99" i="1"/>
  <c r="BU99" i="1"/>
  <c r="BX99" i="1" s="1"/>
  <c r="BT99" i="1"/>
  <c r="BQ99" i="1"/>
  <c r="BP99" i="1"/>
  <c r="BO99" i="1"/>
  <c r="BR99" i="1" s="1"/>
  <c r="BN99" i="1"/>
  <c r="BK99" i="1"/>
  <c r="BJ99" i="1"/>
  <c r="BI99" i="1"/>
  <c r="BL99" i="1" s="1"/>
  <c r="BH99" i="1"/>
  <c r="BE99" i="1"/>
  <c r="BD99" i="1"/>
  <c r="BC99" i="1"/>
  <c r="BF99" i="1" s="1"/>
  <c r="BB99" i="1"/>
  <c r="AZ99" i="1"/>
  <c r="AY99" i="1"/>
  <c r="AX99" i="1"/>
  <c r="AW99" i="1"/>
  <c r="AU99" i="1"/>
  <c r="AT99" i="1"/>
  <c r="AS99" i="1"/>
  <c r="AR99" i="1"/>
  <c r="AP99" i="1"/>
  <c r="AO99" i="1"/>
  <c r="AN99" i="1"/>
  <c r="AM99" i="1"/>
  <c r="AK99" i="1"/>
  <c r="AJ99" i="1"/>
  <c r="AI99" i="1"/>
  <c r="AH99" i="1"/>
  <c r="W99" i="1"/>
  <c r="V99" i="1"/>
  <c r="U99" i="1"/>
  <c r="T99" i="1"/>
  <c r="S99" i="1"/>
  <c r="R99" i="1"/>
  <c r="Q99" i="1"/>
  <c r="O99" i="1"/>
  <c r="N99" i="1"/>
  <c r="M99" i="1"/>
  <c r="L99" i="1"/>
  <c r="K99" i="1"/>
  <c r="AC99" i="1" s="1"/>
  <c r="D99" i="1"/>
  <c r="C99" i="1"/>
  <c r="B99" i="1"/>
  <c r="A99" i="1"/>
  <c r="CO98" i="1"/>
  <c r="CN98" i="1"/>
  <c r="CM98" i="1"/>
  <c r="CP98" i="1" s="1"/>
  <c r="CL98" i="1"/>
  <c r="CI98" i="1"/>
  <c r="CH98" i="1"/>
  <c r="CG98" i="1"/>
  <c r="CJ98" i="1" s="1"/>
  <c r="CF98" i="1"/>
  <c r="CC98" i="1"/>
  <c r="CB98" i="1"/>
  <c r="CA98" i="1"/>
  <c r="CD98" i="1" s="1"/>
  <c r="BZ98" i="1"/>
  <c r="BW98" i="1"/>
  <c r="BV98" i="1"/>
  <c r="BU98" i="1"/>
  <c r="BX98" i="1" s="1"/>
  <c r="BT98" i="1"/>
  <c r="BQ98" i="1"/>
  <c r="BP98" i="1"/>
  <c r="BO98" i="1"/>
  <c r="BR98" i="1" s="1"/>
  <c r="BN98" i="1"/>
  <c r="BK98" i="1"/>
  <c r="BJ98" i="1"/>
  <c r="BI98" i="1"/>
  <c r="BL98" i="1" s="1"/>
  <c r="BH98" i="1"/>
  <c r="BE98" i="1"/>
  <c r="BD98" i="1"/>
  <c r="BC98" i="1"/>
  <c r="BF98" i="1" s="1"/>
  <c r="P98" i="1" s="1"/>
  <c r="BB98" i="1"/>
  <c r="AZ98" i="1"/>
  <c r="AY98" i="1"/>
  <c r="AX98" i="1"/>
  <c r="AW98" i="1"/>
  <c r="AU98" i="1"/>
  <c r="AT98" i="1"/>
  <c r="AS98" i="1"/>
  <c r="AR98" i="1"/>
  <c r="AP98" i="1"/>
  <c r="AO98" i="1"/>
  <c r="AN98" i="1"/>
  <c r="AM98" i="1"/>
  <c r="AK98" i="1"/>
  <c r="AJ98" i="1"/>
  <c r="AI98" i="1"/>
  <c r="AH98" i="1"/>
  <c r="W98" i="1"/>
  <c r="V98" i="1"/>
  <c r="U98" i="1"/>
  <c r="T98" i="1"/>
  <c r="S98" i="1"/>
  <c r="R98" i="1"/>
  <c r="Q98" i="1"/>
  <c r="O98" i="1"/>
  <c r="N98" i="1"/>
  <c r="M98" i="1"/>
  <c r="L98" i="1"/>
  <c r="K98" i="1"/>
  <c r="CQ98" i="1" s="1"/>
  <c r="D98" i="1"/>
  <c r="C98" i="1"/>
  <c r="B98" i="1"/>
  <c r="A98" i="1"/>
  <c r="CO97" i="1"/>
  <c r="CN97" i="1"/>
  <c r="CP97" i="1" s="1"/>
  <c r="P97" i="1" s="1"/>
  <c r="CM97" i="1"/>
  <c r="CL97" i="1"/>
  <c r="CI97" i="1"/>
  <c r="CH97" i="1"/>
  <c r="CJ97" i="1" s="1"/>
  <c r="CG97" i="1"/>
  <c r="CF97" i="1"/>
  <c r="CC97" i="1"/>
  <c r="CB97" i="1"/>
  <c r="CD97" i="1" s="1"/>
  <c r="CA97" i="1"/>
  <c r="BZ97" i="1"/>
  <c r="BW97" i="1"/>
  <c r="BV97" i="1"/>
  <c r="BX97" i="1" s="1"/>
  <c r="BU97" i="1"/>
  <c r="BT97" i="1"/>
  <c r="BR97" i="1"/>
  <c r="BQ97" i="1"/>
  <c r="BP97" i="1"/>
  <c r="BO97" i="1"/>
  <c r="BN97" i="1"/>
  <c r="BK97" i="1"/>
  <c r="BL97" i="1" s="1"/>
  <c r="BJ97" i="1"/>
  <c r="BI97" i="1"/>
  <c r="BH97" i="1"/>
  <c r="BE97" i="1"/>
  <c r="BD97" i="1"/>
  <c r="BF97" i="1" s="1"/>
  <c r="BC97" i="1"/>
  <c r="BB97" i="1"/>
  <c r="AZ97" i="1"/>
  <c r="AY97" i="1"/>
  <c r="AX97" i="1"/>
  <c r="AW97" i="1"/>
  <c r="AU97" i="1"/>
  <c r="AT97" i="1"/>
  <c r="AS97" i="1"/>
  <c r="AR97" i="1"/>
  <c r="AP97" i="1"/>
  <c r="AO97" i="1"/>
  <c r="AN97" i="1"/>
  <c r="AM97" i="1"/>
  <c r="AK97" i="1"/>
  <c r="AJ97" i="1"/>
  <c r="AI97" i="1"/>
  <c r="AH97" i="1"/>
  <c r="W97" i="1"/>
  <c r="V97" i="1"/>
  <c r="U97" i="1"/>
  <c r="T97" i="1"/>
  <c r="S97" i="1"/>
  <c r="R97" i="1"/>
  <c r="Q97" i="1"/>
  <c r="O97" i="1"/>
  <c r="N97" i="1"/>
  <c r="M97" i="1"/>
  <c r="L97" i="1"/>
  <c r="K97" i="1"/>
  <c r="AC97" i="1" s="1"/>
  <c r="D97" i="1"/>
  <c r="C97" i="1"/>
  <c r="B97" i="1"/>
  <c r="A97" i="1"/>
  <c r="CP96" i="1"/>
  <c r="CO96" i="1"/>
  <c r="CN96" i="1"/>
  <c r="CM96" i="1"/>
  <c r="CL96" i="1"/>
  <c r="CI96" i="1"/>
  <c r="CH96" i="1"/>
  <c r="CG96" i="1"/>
  <c r="CJ96" i="1" s="1"/>
  <c r="CF96" i="1"/>
  <c r="CD96" i="1"/>
  <c r="CC96" i="1"/>
  <c r="CB96" i="1"/>
  <c r="CA96" i="1"/>
  <c r="BZ96" i="1"/>
  <c r="BW96" i="1"/>
  <c r="BV96" i="1"/>
  <c r="BU96" i="1"/>
  <c r="BX96" i="1" s="1"/>
  <c r="BT96" i="1"/>
  <c r="BR96" i="1"/>
  <c r="BQ96" i="1"/>
  <c r="BP96" i="1"/>
  <c r="BO96" i="1"/>
  <c r="BN96" i="1"/>
  <c r="BK96" i="1"/>
  <c r="BJ96" i="1"/>
  <c r="BI96" i="1"/>
  <c r="BL96" i="1" s="1"/>
  <c r="BH96" i="1"/>
  <c r="BE96" i="1"/>
  <c r="BD96" i="1"/>
  <c r="BC96" i="1"/>
  <c r="BF96" i="1" s="1"/>
  <c r="P96" i="1" s="1"/>
  <c r="BB96" i="1"/>
  <c r="AZ96" i="1"/>
  <c r="AY96" i="1"/>
  <c r="AX96" i="1"/>
  <c r="AW96" i="1"/>
  <c r="AU96" i="1"/>
  <c r="AT96" i="1"/>
  <c r="AS96" i="1"/>
  <c r="AR96" i="1"/>
  <c r="AP96" i="1"/>
  <c r="AO96" i="1"/>
  <c r="AN96" i="1"/>
  <c r="AM96" i="1"/>
  <c r="AK96" i="1"/>
  <c r="AJ96" i="1"/>
  <c r="AI96" i="1"/>
  <c r="AH96" i="1"/>
  <c r="W96" i="1"/>
  <c r="V96" i="1"/>
  <c r="U96" i="1"/>
  <c r="T96" i="1"/>
  <c r="S96" i="1"/>
  <c r="R96" i="1"/>
  <c r="Q96" i="1"/>
  <c r="O96" i="1"/>
  <c r="N96" i="1"/>
  <c r="M96" i="1"/>
  <c r="L96" i="1"/>
  <c r="K96" i="1"/>
  <c r="CQ96" i="1" s="1"/>
  <c r="D96" i="1"/>
  <c r="C96" i="1"/>
  <c r="B96" i="1"/>
  <c r="A96" i="1"/>
  <c r="CO95" i="1"/>
  <c r="CN95" i="1"/>
  <c r="CM95" i="1"/>
  <c r="CP95" i="1" s="1"/>
  <c r="CL95" i="1"/>
  <c r="CI95" i="1"/>
  <c r="CH95" i="1"/>
  <c r="CG95" i="1"/>
  <c r="CJ95" i="1" s="1"/>
  <c r="CF95" i="1"/>
  <c r="CC95" i="1"/>
  <c r="CB95" i="1"/>
  <c r="CA95" i="1"/>
  <c r="CD95" i="1" s="1"/>
  <c r="BZ95" i="1"/>
  <c r="BW95" i="1"/>
  <c r="BV95" i="1"/>
  <c r="BU95" i="1"/>
  <c r="BX95" i="1" s="1"/>
  <c r="BT95" i="1"/>
  <c r="BQ95" i="1"/>
  <c r="BP95" i="1"/>
  <c r="BO95" i="1"/>
  <c r="BR95" i="1" s="1"/>
  <c r="BN95" i="1"/>
  <c r="BK95" i="1"/>
  <c r="BJ95" i="1"/>
  <c r="BI95" i="1"/>
  <c r="BL95" i="1" s="1"/>
  <c r="BH95" i="1"/>
  <c r="BE95" i="1"/>
  <c r="BD95" i="1"/>
  <c r="BC95" i="1"/>
  <c r="BF95" i="1" s="1"/>
  <c r="P95" i="1" s="1"/>
  <c r="BB95" i="1"/>
  <c r="AZ95" i="1"/>
  <c r="AY95" i="1"/>
  <c r="AX95" i="1"/>
  <c r="AW95" i="1"/>
  <c r="AU95" i="1"/>
  <c r="AT95" i="1"/>
  <c r="AS95" i="1"/>
  <c r="AR95" i="1"/>
  <c r="AP95" i="1"/>
  <c r="AO95" i="1"/>
  <c r="AN95" i="1"/>
  <c r="AM95" i="1"/>
  <c r="AK95" i="1"/>
  <c r="AJ95" i="1"/>
  <c r="AI95" i="1"/>
  <c r="AH95" i="1"/>
  <c r="W95" i="1"/>
  <c r="V95" i="1"/>
  <c r="U95" i="1"/>
  <c r="T95" i="1"/>
  <c r="S95" i="1"/>
  <c r="R95" i="1"/>
  <c r="Q95" i="1"/>
  <c r="O95" i="1"/>
  <c r="N95" i="1"/>
  <c r="M95" i="1"/>
  <c r="L95" i="1"/>
  <c r="K95" i="1"/>
  <c r="AC95" i="1" s="1"/>
  <c r="D95" i="1"/>
  <c r="C95" i="1"/>
  <c r="B95" i="1"/>
  <c r="A95" i="1"/>
  <c r="CO94" i="1"/>
  <c r="CN94" i="1"/>
  <c r="CM94" i="1"/>
  <c r="CP94" i="1" s="1"/>
  <c r="CL94" i="1"/>
  <c r="CI94" i="1"/>
  <c r="CH94" i="1"/>
  <c r="CG94" i="1"/>
  <c r="CJ94" i="1" s="1"/>
  <c r="P94" i="1" s="1"/>
  <c r="CF94" i="1"/>
  <c r="CC94" i="1"/>
  <c r="CB94" i="1"/>
  <c r="CA94" i="1"/>
  <c r="CD94" i="1" s="1"/>
  <c r="BZ94" i="1"/>
  <c r="BW94" i="1"/>
  <c r="BV94" i="1"/>
  <c r="BU94" i="1"/>
  <c r="BX94" i="1" s="1"/>
  <c r="BT94" i="1"/>
  <c r="BQ94" i="1"/>
  <c r="BP94" i="1"/>
  <c r="BO94" i="1"/>
  <c r="BR94" i="1" s="1"/>
  <c r="BN94" i="1"/>
  <c r="BK94" i="1"/>
  <c r="BJ94" i="1"/>
  <c r="BI94" i="1"/>
  <c r="BL94" i="1" s="1"/>
  <c r="BH94" i="1"/>
  <c r="BE94" i="1"/>
  <c r="BD94" i="1"/>
  <c r="BC94" i="1"/>
  <c r="BF94" i="1" s="1"/>
  <c r="BB94" i="1"/>
  <c r="AZ94" i="1"/>
  <c r="AY94" i="1"/>
  <c r="AX94" i="1"/>
  <c r="AW94" i="1"/>
  <c r="AU94" i="1"/>
  <c r="AT94" i="1"/>
  <c r="AS94" i="1"/>
  <c r="AR94" i="1"/>
  <c r="AP94" i="1"/>
  <c r="AO94" i="1"/>
  <c r="AN94" i="1"/>
  <c r="AM94" i="1"/>
  <c r="AK94" i="1"/>
  <c r="AJ94" i="1"/>
  <c r="AI94" i="1"/>
  <c r="AH94" i="1"/>
  <c r="W94" i="1"/>
  <c r="V94" i="1"/>
  <c r="U94" i="1"/>
  <c r="T94" i="1"/>
  <c r="S94" i="1"/>
  <c r="R94" i="1"/>
  <c r="Q94" i="1"/>
  <c r="O94" i="1"/>
  <c r="N94" i="1"/>
  <c r="M94" i="1"/>
  <c r="L94" i="1"/>
  <c r="K94" i="1"/>
  <c r="CQ94" i="1" s="1"/>
  <c r="D94" i="1"/>
  <c r="C94" i="1"/>
  <c r="B94" i="1"/>
  <c r="A94" i="1"/>
  <c r="CO93" i="1"/>
  <c r="CN93" i="1"/>
  <c r="CM93" i="1"/>
  <c r="CP93" i="1" s="1"/>
  <c r="CL93" i="1"/>
  <c r="CI93" i="1"/>
  <c r="CH93" i="1"/>
  <c r="CG93" i="1"/>
  <c r="CJ93" i="1" s="1"/>
  <c r="CF93" i="1"/>
  <c r="CC93" i="1"/>
  <c r="CB93" i="1"/>
  <c r="CA93" i="1"/>
  <c r="CD93" i="1" s="1"/>
  <c r="BZ93" i="1"/>
  <c r="BW93" i="1"/>
  <c r="BV93" i="1"/>
  <c r="BU93" i="1"/>
  <c r="BX93" i="1" s="1"/>
  <c r="BT93" i="1"/>
  <c r="BQ93" i="1"/>
  <c r="BP93" i="1"/>
  <c r="BO93" i="1"/>
  <c r="BR93" i="1" s="1"/>
  <c r="BN93" i="1"/>
  <c r="BL93" i="1"/>
  <c r="BK93" i="1"/>
  <c r="BJ93" i="1"/>
  <c r="BI93" i="1"/>
  <c r="BH93" i="1"/>
  <c r="BE93" i="1"/>
  <c r="BD93" i="1"/>
  <c r="BC93" i="1"/>
  <c r="BF93" i="1" s="1"/>
  <c r="P93" i="1" s="1"/>
  <c r="BB93" i="1"/>
  <c r="AZ93" i="1"/>
  <c r="AY93" i="1"/>
  <c r="AX93" i="1"/>
  <c r="O93" i="1" s="1"/>
  <c r="AW93" i="1"/>
  <c r="AU93" i="1"/>
  <c r="AT93" i="1"/>
  <c r="AS93" i="1"/>
  <c r="AR93" i="1"/>
  <c r="AP93" i="1"/>
  <c r="AO93" i="1"/>
  <c r="AN93" i="1"/>
  <c r="AM93" i="1"/>
  <c r="AK93" i="1"/>
  <c r="AJ93" i="1"/>
  <c r="AI93" i="1"/>
  <c r="AH93" i="1"/>
  <c r="AD93" i="1"/>
  <c r="AB93" i="1"/>
  <c r="Z93" i="1"/>
  <c r="X93" i="1"/>
  <c r="W93" i="1"/>
  <c r="V93" i="1"/>
  <c r="U93" i="1"/>
  <c r="T93" i="1"/>
  <c r="S93" i="1"/>
  <c r="R93" i="1"/>
  <c r="Q93" i="1"/>
  <c r="N93" i="1"/>
  <c r="M93" i="1"/>
  <c r="L93" i="1"/>
  <c r="K93" i="1"/>
  <c r="CQ93" i="1" s="1"/>
  <c r="D93" i="1"/>
  <c r="C93" i="1"/>
  <c r="B93" i="1"/>
  <c r="A93" i="1"/>
  <c r="CO92" i="1"/>
  <c r="CN92" i="1"/>
  <c r="CP92" i="1" s="1"/>
  <c r="CM92" i="1"/>
  <c r="CL92" i="1"/>
  <c r="CI92" i="1"/>
  <c r="CH92" i="1"/>
  <c r="CJ92" i="1" s="1"/>
  <c r="CG92" i="1"/>
  <c r="CF92" i="1"/>
  <c r="CC92" i="1"/>
  <c r="CB92" i="1"/>
  <c r="CD92" i="1" s="1"/>
  <c r="CA92" i="1"/>
  <c r="BZ92" i="1"/>
  <c r="BW92" i="1"/>
  <c r="BV92" i="1"/>
  <c r="BX92" i="1" s="1"/>
  <c r="BU92" i="1"/>
  <c r="BT92" i="1"/>
  <c r="BQ92" i="1"/>
  <c r="BP92" i="1"/>
  <c r="BR92" i="1" s="1"/>
  <c r="BO92" i="1"/>
  <c r="BN92" i="1"/>
  <c r="BK92" i="1"/>
  <c r="BJ92" i="1"/>
  <c r="BL92" i="1" s="1"/>
  <c r="BI92" i="1"/>
  <c r="BH92" i="1"/>
  <c r="BE92" i="1"/>
  <c r="BD92" i="1"/>
  <c r="BF92" i="1" s="1"/>
  <c r="P92" i="1" s="1"/>
  <c r="BC92" i="1"/>
  <c r="BB92" i="1"/>
  <c r="AZ92" i="1"/>
  <c r="AY92" i="1"/>
  <c r="AX92" i="1"/>
  <c r="AW92" i="1"/>
  <c r="AU92" i="1"/>
  <c r="AT92" i="1"/>
  <c r="AS92" i="1"/>
  <c r="AR92" i="1"/>
  <c r="AP92" i="1"/>
  <c r="AO92" i="1"/>
  <c r="AN92" i="1"/>
  <c r="AM92" i="1"/>
  <c r="AK92" i="1"/>
  <c r="AJ92" i="1"/>
  <c r="AI92" i="1"/>
  <c r="AH92" i="1"/>
  <c r="W92" i="1"/>
  <c r="V92" i="1"/>
  <c r="U92" i="1"/>
  <c r="T92" i="1"/>
  <c r="S92" i="1"/>
  <c r="R92" i="1"/>
  <c r="Q92" i="1"/>
  <c r="O92" i="1"/>
  <c r="N92" i="1"/>
  <c r="M92" i="1"/>
  <c r="L92" i="1"/>
  <c r="K92" i="1"/>
  <c r="AC92" i="1" s="1"/>
  <c r="D92" i="1"/>
  <c r="C92" i="1"/>
  <c r="B92" i="1"/>
  <c r="A92" i="1"/>
  <c r="CQ91" i="1"/>
  <c r="CO91" i="1"/>
  <c r="CN91" i="1"/>
  <c r="CM91" i="1"/>
  <c r="CP91" i="1" s="1"/>
  <c r="CL91" i="1"/>
  <c r="CJ91" i="1"/>
  <c r="CI91" i="1"/>
  <c r="CH91" i="1"/>
  <c r="CG91" i="1"/>
  <c r="CF91" i="1"/>
  <c r="CC91" i="1"/>
  <c r="CB91" i="1"/>
  <c r="CA91" i="1"/>
  <c r="CD91" i="1" s="1"/>
  <c r="BZ91" i="1"/>
  <c r="BX91" i="1"/>
  <c r="BW91" i="1"/>
  <c r="BV91" i="1"/>
  <c r="BU91" i="1"/>
  <c r="BT91" i="1"/>
  <c r="BQ91" i="1"/>
  <c r="BP91" i="1"/>
  <c r="BO91" i="1"/>
  <c r="BR91" i="1" s="1"/>
  <c r="BN91" i="1"/>
  <c r="BL91" i="1"/>
  <c r="BK91" i="1"/>
  <c r="BJ91" i="1"/>
  <c r="BI91" i="1"/>
  <c r="BH91" i="1"/>
  <c r="BE91" i="1"/>
  <c r="BD91" i="1"/>
  <c r="BC91" i="1"/>
  <c r="BF91" i="1" s="1"/>
  <c r="BB91" i="1"/>
  <c r="AZ91" i="1"/>
  <c r="AY91" i="1"/>
  <c r="AX91" i="1"/>
  <c r="O91" i="1" s="1"/>
  <c r="AW91" i="1"/>
  <c r="AU91" i="1"/>
  <c r="AT91" i="1"/>
  <c r="AS91" i="1"/>
  <c r="AR91" i="1"/>
  <c r="AP91" i="1"/>
  <c r="AO91" i="1"/>
  <c r="AN91" i="1"/>
  <c r="AM91" i="1"/>
  <c r="AK91" i="1"/>
  <c r="AJ91" i="1"/>
  <c r="AI91" i="1"/>
  <c r="AH91" i="1"/>
  <c r="AD91" i="1"/>
  <c r="AB91" i="1"/>
  <c r="Z91" i="1"/>
  <c r="X91" i="1"/>
  <c r="W91" i="1"/>
  <c r="V91" i="1"/>
  <c r="U91" i="1"/>
  <c r="T91" i="1"/>
  <c r="S91" i="1"/>
  <c r="R91" i="1"/>
  <c r="Q91" i="1"/>
  <c r="P91" i="1"/>
  <c r="N91" i="1"/>
  <c r="M91" i="1"/>
  <c r="L91" i="1"/>
  <c r="K91" i="1"/>
  <c r="AC91" i="1" s="1"/>
  <c r="D91" i="1"/>
  <c r="C91" i="1"/>
  <c r="B91" i="1"/>
  <c r="A91" i="1"/>
  <c r="CP90" i="1"/>
  <c r="CO90" i="1"/>
  <c r="CN90" i="1"/>
  <c r="CM90" i="1"/>
  <c r="CL90" i="1"/>
  <c r="CI90" i="1"/>
  <c r="CH90" i="1"/>
  <c r="CG90" i="1"/>
  <c r="CJ90" i="1" s="1"/>
  <c r="CF90" i="1"/>
  <c r="CD90" i="1"/>
  <c r="CC90" i="1"/>
  <c r="CB90" i="1"/>
  <c r="CA90" i="1"/>
  <c r="BZ90" i="1"/>
  <c r="BW90" i="1"/>
  <c r="BV90" i="1"/>
  <c r="BU90" i="1"/>
  <c r="BX90" i="1" s="1"/>
  <c r="BT90" i="1"/>
  <c r="BR90" i="1"/>
  <c r="BQ90" i="1"/>
  <c r="BP90" i="1"/>
  <c r="BO90" i="1"/>
  <c r="BN90" i="1"/>
  <c r="BK90" i="1"/>
  <c r="BJ90" i="1"/>
  <c r="BI90" i="1"/>
  <c r="BL90" i="1" s="1"/>
  <c r="BH90" i="1"/>
  <c r="BF90" i="1"/>
  <c r="P90" i="1" s="1"/>
  <c r="BE90" i="1"/>
  <c r="BD90" i="1"/>
  <c r="BC90" i="1"/>
  <c r="BB90" i="1"/>
  <c r="AZ90" i="1"/>
  <c r="AY90" i="1"/>
  <c r="AX90" i="1"/>
  <c r="AW90" i="1"/>
  <c r="AU90" i="1"/>
  <c r="AT90" i="1"/>
  <c r="AS90" i="1"/>
  <c r="AR90" i="1"/>
  <c r="N90" i="1" s="1"/>
  <c r="AP90" i="1"/>
  <c r="AO90" i="1"/>
  <c r="AN90" i="1"/>
  <c r="AM90" i="1"/>
  <c r="AK90" i="1"/>
  <c r="AJ90" i="1"/>
  <c r="AI90" i="1"/>
  <c r="AH90" i="1"/>
  <c r="W90" i="1"/>
  <c r="V90" i="1"/>
  <c r="U90" i="1"/>
  <c r="T90" i="1"/>
  <c r="S90" i="1"/>
  <c r="R90" i="1"/>
  <c r="Q90" i="1"/>
  <c r="O90" i="1"/>
  <c r="M90" i="1"/>
  <c r="L90" i="1"/>
  <c r="K90" i="1"/>
  <c r="AC90" i="1" s="1"/>
  <c r="D90" i="1"/>
  <c r="C90" i="1"/>
  <c r="B90" i="1"/>
  <c r="A90" i="1"/>
  <c r="CQ89" i="1"/>
  <c r="CR89" i="1" s="1"/>
  <c r="CP89" i="1"/>
  <c r="CO89" i="1"/>
  <c r="CN89" i="1"/>
  <c r="CM89" i="1"/>
  <c r="CL89" i="1"/>
  <c r="CJ89" i="1"/>
  <c r="CI89" i="1"/>
  <c r="CH89" i="1"/>
  <c r="CG89" i="1"/>
  <c r="CF89" i="1"/>
  <c r="CD89" i="1"/>
  <c r="CC89" i="1"/>
  <c r="CB89" i="1"/>
  <c r="CA89" i="1"/>
  <c r="BZ89" i="1"/>
  <c r="BX89" i="1"/>
  <c r="BW89" i="1"/>
  <c r="BV89" i="1"/>
  <c r="BU89" i="1"/>
  <c r="BT89" i="1"/>
  <c r="BR89" i="1"/>
  <c r="BQ89" i="1"/>
  <c r="BP89" i="1"/>
  <c r="BO89" i="1"/>
  <c r="BN89" i="1"/>
  <c r="BL89" i="1"/>
  <c r="BK89" i="1"/>
  <c r="BJ89" i="1"/>
  <c r="BI89" i="1"/>
  <c r="BH89" i="1"/>
  <c r="BF89" i="1"/>
  <c r="BE89" i="1"/>
  <c r="BD89" i="1"/>
  <c r="BC89" i="1"/>
  <c r="BB89" i="1"/>
  <c r="AZ89" i="1"/>
  <c r="AY89" i="1"/>
  <c r="AX89" i="1"/>
  <c r="AW89" i="1"/>
  <c r="AU89" i="1"/>
  <c r="AT89" i="1"/>
  <c r="AS89" i="1"/>
  <c r="AR89" i="1"/>
  <c r="AP89" i="1"/>
  <c r="AO89" i="1"/>
  <c r="AN89" i="1"/>
  <c r="AM89" i="1"/>
  <c r="AK89" i="1"/>
  <c r="AJ89" i="1"/>
  <c r="AI89" i="1"/>
  <c r="AH89" i="1"/>
  <c r="AD89" i="1"/>
  <c r="AB89" i="1"/>
  <c r="Z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AC89" i="1" s="1"/>
  <c r="D89" i="1"/>
  <c r="C89" i="1"/>
  <c r="B89" i="1"/>
  <c r="A89" i="1"/>
  <c r="CP88" i="1"/>
  <c r="CO88" i="1"/>
  <c r="CN88" i="1"/>
  <c r="CM88" i="1"/>
  <c r="CL88" i="1"/>
  <c r="CI88" i="1"/>
  <c r="CH88" i="1"/>
  <c r="CG88" i="1"/>
  <c r="CJ88" i="1" s="1"/>
  <c r="CF88" i="1"/>
  <c r="CD88" i="1"/>
  <c r="CC88" i="1"/>
  <c r="CB88" i="1"/>
  <c r="CA88" i="1"/>
  <c r="BZ88" i="1"/>
  <c r="BW88" i="1"/>
  <c r="BV88" i="1"/>
  <c r="BU88" i="1"/>
  <c r="BX88" i="1" s="1"/>
  <c r="BT88" i="1"/>
  <c r="BQ88" i="1"/>
  <c r="BP88" i="1"/>
  <c r="BR88" i="1" s="1"/>
  <c r="BO88" i="1"/>
  <c r="BN88" i="1"/>
  <c r="BK88" i="1"/>
  <c r="BJ88" i="1"/>
  <c r="BL88" i="1" s="1"/>
  <c r="BI88" i="1"/>
  <c r="BH88" i="1"/>
  <c r="BF88" i="1"/>
  <c r="P88" i="1" s="1"/>
  <c r="BE88" i="1"/>
  <c r="BD88" i="1"/>
  <c r="BC88" i="1"/>
  <c r="BB88" i="1"/>
  <c r="AZ88" i="1"/>
  <c r="AY88" i="1"/>
  <c r="AX88" i="1"/>
  <c r="AW88" i="1"/>
  <c r="AU88" i="1"/>
  <c r="AT88" i="1"/>
  <c r="AS88" i="1"/>
  <c r="AR88" i="1"/>
  <c r="AP88" i="1"/>
  <c r="AO88" i="1"/>
  <c r="AN88" i="1"/>
  <c r="AM88" i="1"/>
  <c r="AK88" i="1"/>
  <c r="AJ88" i="1"/>
  <c r="AI88" i="1"/>
  <c r="AH88" i="1"/>
  <c r="W88" i="1"/>
  <c r="V88" i="1"/>
  <c r="U88" i="1"/>
  <c r="T88" i="1"/>
  <c r="S88" i="1"/>
  <c r="R88" i="1"/>
  <c r="Q88" i="1"/>
  <c r="O88" i="1"/>
  <c r="N88" i="1"/>
  <c r="M88" i="1"/>
  <c r="L88" i="1"/>
  <c r="K88" i="1"/>
  <c r="AC88" i="1" s="1"/>
  <c r="D88" i="1"/>
  <c r="C88" i="1"/>
  <c r="B88" i="1"/>
  <c r="A88" i="1"/>
  <c r="CQ87" i="1"/>
  <c r="CO87" i="1"/>
  <c r="CN87" i="1"/>
  <c r="CM87" i="1"/>
  <c r="CP87" i="1" s="1"/>
  <c r="CL87" i="1"/>
  <c r="CJ87" i="1"/>
  <c r="CI87" i="1"/>
  <c r="CH87" i="1"/>
  <c r="CG87" i="1"/>
  <c r="CF87" i="1"/>
  <c r="CC87" i="1"/>
  <c r="CB87" i="1"/>
  <c r="CA87" i="1"/>
  <c r="CD87" i="1" s="1"/>
  <c r="BZ87" i="1"/>
  <c r="BX87" i="1"/>
  <c r="BW87" i="1"/>
  <c r="BV87" i="1"/>
  <c r="BU87" i="1"/>
  <c r="BT87" i="1"/>
  <c r="BQ87" i="1"/>
  <c r="BP87" i="1"/>
  <c r="BO87" i="1"/>
  <c r="BR87" i="1" s="1"/>
  <c r="BN87" i="1"/>
  <c r="BL87" i="1"/>
  <c r="BK87" i="1"/>
  <c r="BJ87" i="1"/>
  <c r="BI87" i="1"/>
  <c r="BH87" i="1"/>
  <c r="BE87" i="1"/>
  <c r="BD87" i="1"/>
  <c r="BC87" i="1"/>
  <c r="BF87" i="1" s="1"/>
  <c r="P87" i="1" s="1"/>
  <c r="BB87" i="1"/>
  <c r="AZ87" i="1"/>
  <c r="AY87" i="1"/>
  <c r="AX87" i="1"/>
  <c r="O87" i="1" s="1"/>
  <c r="AW87" i="1"/>
  <c r="AU87" i="1"/>
  <c r="AT87" i="1"/>
  <c r="AS87" i="1"/>
  <c r="AR87" i="1"/>
  <c r="AP87" i="1"/>
  <c r="AO87" i="1"/>
  <c r="AN87" i="1"/>
  <c r="AM87" i="1"/>
  <c r="AK87" i="1"/>
  <c r="AJ87" i="1"/>
  <c r="AI87" i="1"/>
  <c r="AH87" i="1"/>
  <c r="AD87" i="1"/>
  <c r="AB87" i="1"/>
  <c r="Z87" i="1"/>
  <c r="X87" i="1"/>
  <c r="W87" i="1"/>
  <c r="V87" i="1"/>
  <c r="U87" i="1"/>
  <c r="T87" i="1"/>
  <c r="S87" i="1"/>
  <c r="R87" i="1"/>
  <c r="Q87" i="1"/>
  <c r="N87" i="1"/>
  <c r="M87" i="1"/>
  <c r="L87" i="1"/>
  <c r="K87" i="1"/>
  <c r="AC87" i="1" s="1"/>
  <c r="D87" i="1"/>
  <c r="C87" i="1"/>
  <c r="B87" i="1"/>
  <c r="A87" i="1"/>
  <c r="CP86" i="1"/>
  <c r="CO86" i="1"/>
  <c r="CN86" i="1"/>
  <c r="CM86" i="1"/>
  <c r="CL86" i="1"/>
  <c r="CI86" i="1"/>
  <c r="CH86" i="1"/>
  <c r="CG86" i="1"/>
  <c r="CJ86" i="1" s="1"/>
  <c r="CF86" i="1"/>
  <c r="CD86" i="1"/>
  <c r="CC86" i="1"/>
  <c r="CB86" i="1"/>
  <c r="CA86" i="1"/>
  <c r="BZ86" i="1"/>
  <c r="BW86" i="1"/>
  <c r="BV86" i="1"/>
  <c r="BU86" i="1"/>
  <c r="BX86" i="1" s="1"/>
  <c r="BT86" i="1"/>
  <c r="BQ86" i="1"/>
  <c r="BP86" i="1"/>
  <c r="BR86" i="1" s="1"/>
  <c r="BO86" i="1"/>
  <c r="BN86" i="1"/>
  <c r="BK86" i="1"/>
  <c r="BJ86" i="1"/>
  <c r="BL86" i="1" s="1"/>
  <c r="BI86" i="1"/>
  <c r="BH86" i="1"/>
  <c r="BF86" i="1"/>
  <c r="P86" i="1" s="1"/>
  <c r="BE86" i="1"/>
  <c r="BD86" i="1"/>
  <c r="BC86" i="1"/>
  <c r="BB86" i="1"/>
  <c r="AZ86" i="1"/>
  <c r="AY86" i="1"/>
  <c r="AX86" i="1"/>
  <c r="AW86" i="1"/>
  <c r="AU86" i="1"/>
  <c r="AT86" i="1"/>
  <c r="AS86" i="1"/>
  <c r="AR86" i="1"/>
  <c r="AP86" i="1"/>
  <c r="AO86" i="1"/>
  <c r="AN86" i="1"/>
  <c r="AM86" i="1"/>
  <c r="AK86" i="1"/>
  <c r="AJ86" i="1"/>
  <c r="AI86" i="1"/>
  <c r="AH86" i="1"/>
  <c r="W86" i="1"/>
  <c r="V86" i="1"/>
  <c r="U86" i="1"/>
  <c r="T86" i="1"/>
  <c r="S86" i="1"/>
  <c r="R86" i="1"/>
  <c r="Q86" i="1"/>
  <c r="O86" i="1"/>
  <c r="N86" i="1"/>
  <c r="M86" i="1"/>
  <c r="L86" i="1"/>
  <c r="K86" i="1"/>
  <c r="AC86" i="1" s="1"/>
  <c r="D86" i="1"/>
  <c r="C86" i="1"/>
  <c r="B86" i="1"/>
  <c r="A86" i="1"/>
  <c r="W75" i="1"/>
  <c r="V75" i="1"/>
  <c r="U75" i="1"/>
  <c r="T75" i="1"/>
  <c r="S75" i="1"/>
  <c r="R75" i="1"/>
  <c r="Q75" i="1"/>
  <c r="CP74" i="1"/>
  <c r="CO74" i="1"/>
  <c r="CN74" i="1"/>
  <c r="CM74" i="1"/>
  <c r="CL74" i="1"/>
  <c r="CJ74" i="1"/>
  <c r="CI74" i="1"/>
  <c r="CH74" i="1"/>
  <c r="CG74" i="1"/>
  <c r="CF74" i="1"/>
  <c r="CD74" i="1"/>
  <c r="CC74" i="1"/>
  <c r="CB74" i="1"/>
  <c r="CA74" i="1"/>
  <c r="BZ74" i="1"/>
  <c r="BX74" i="1"/>
  <c r="BW74" i="1"/>
  <c r="BV74" i="1"/>
  <c r="BU74" i="1"/>
  <c r="BT74" i="1"/>
  <c r="BR74" i="1"/>
  <c r="BQ74" i="1"/>
  <c r="BP74" i="1"/>
  <c r="BO74" i="1"/>
  <c r="BN74" i="1"/>
  <c r="BL74" i="1"/>
  <c r="BK74" i="1"/>
  <c r="BJ74" i="1"/>
  <c r="BI74" i="1"/>
  <c r="BH74" i="1"/>
  <c r="BF74" i="1"/>
  <c r="BE74" i="1"/>
  <c r="BD74" i="1"/>
  <c r="BC74" i="1"/>
  <c r="BB74" i="1"/>
  <c r="AZ74" i="1"/>
  <c r="AY74" i="1"/>
  <c r="AX74" i="1"/>
  <c r="AW74" i="1"/>
  <c r="AU74" i="1"/>
  <c r="AT74" i="1"/>
  <c r="AS74" i="1"/>
  <c r="AR74" i="1"/>
  <c r="AP74" i="1"/>
  <c r="AO74" i="1"/>
  <c r="AN74" i="1"/>
  <c r="AM74" i="1"/>
  <c r="AK74" i="1"/>
  <c r="AJ74" i="1"/>
  <c r="AI74" i="1"/>
  <c r="AH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AC74" i="1" s="1"/>
  <c r="D74" i="1"/>
  <c r="C74" i="1"/>
  <c r="B74" i="1"/>
  <c r="A74" i="1"/>
  <c r="CP73" i="1"/>
  <c r="CO73" i="1"/>
  <c r="CN73" i="1"/>
  <c r="CM73" i="1"/>
  <c r="CL73" i="1"/>
  <c r="CJ73" i="1"/>
  <c r="CI73" i="1"/>
  <c r="CH73" i="1"/>
  <c r="CG73" i="1"/>
  <c r="CF73" i="1"/>
  <c r="CD73" i="1"/>
  <c r="CC73" i="1"/>
  <c r="CB73" i="1"/>
  <c r="CA73" i="1"/>
  <c r="BZ73" i="1"/>
  <c r="BX73" i="1"/>
  <c r="BW73" i="1"/>
  <c r="BV73" i="1"/>
  <c r="BU73" i="1"/>
  <c r="BT73" i="1"/>
  <c r="BR73" i="1"/>
  <c r="BQ73" i="1"/>
  <c r="BP73" i="1"/>
  <c r="BO73" i="1"/>
  <c r="BN73" i="1"/>
  <c r="BL73" i="1"/>
  <c r="BK73" i="1"/>
  <c r="BJ73" i="1"/>
  <c r="BI73" i="1"/>
  <c r="BH73" i="1"/>
  <c r="BF73" i="1"/>
  <c r="BE73" i="1"/>
  <c r="BD73" i="1"/>
  <c r="BC73" i="1"/>
  <c r="BB73" i="1"/>
  <c r="AZ73" i="1"/>
  <c r="AY73" i="1"/>
  <c r="AX73" i="1"/>
  <c r="AW73" i="1"/>
  <c r="AU73" i="1"/>
  <c r="AT73" i="1"/>
  <c r="AS73" i="1"/>
  <c r="AR73" i="1"/>
  <c r="AP73" i="1"/>
  <c r="AO73" i="1"/>
  <c r="AN73" i="1"/>
  <c r="AM73" i="1"/>
  <c r="AK73" i="1"/>
  <c r="AJ73" i="1"/>
  <c r="AI73" i="1"/>
  <c r="AH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AC73" i="1" s="1"/>
  <c r="D73" i="1"/>
  <c r="C73" i="1"/>
  <c r="B73" i="1"/>
  <c r="A73" i="1"/>
  <c r="CP72" i="1"/>
  <c r="CO72" i="1"/>
  <c r="CN72" i="1"/>
  <c r="CM72" i="1"/>
  <c r="CL72" i="1"/>
  <c r="CJ72" i="1"/>
  <c r="CI72" i="1"/>
  <c r="CH72" i="1"/>
  <c r="CG72" i="1"/>
  <c r="CF72" i="1"/>
  <c r="CD72" i="1"/>
  <c r="CC72" i="1"/>
  <c r="CB72" i="1"/>
  <c r="CA72" i="1"/>
  <c r="BZ72" i="1"/>
  <c r="BX72" i="1"/>
  <c r="BW72" i="1"/>
  <c r="BV72" i="1"/>
  <c r="BU72" i="1"/>
  <c r="BT72" i="1"/>
  <c r="BR72" i="1"/>
  <c r="BQ72" i="1"/>
  <c r="BP72" i="1"/>
  <c r="BO72" i="1"/>
  <c r="BN72" i="1"/>
  <c r="BL72" i="1"/>
  <c r="BK72" i="1"/>
  <c r="BJ72" i="1"/>
  <c r="BI72" i="1"/>
  <c r="BH72" i="1"/>
  <c r="BF72" i="1"/>
  <c r="BE72" i="1"/>
  <c r="BD72" i="1"/>
  <c r="BC72" i="1"/>
  <c r="BB72" i="1"/>
  <c r="AZ72" i="1"/>
  <c r="AY72" i="1"/>
  <c r="AX72" i="1"/>
  <c r="AW72" i="1"/>
  <c r="AU72" i="1"/>
  <c r="AT72" i="1"/>
  <c r="AS72" i="1"/>
  <c r="AR72" i="1"/>
  <c r="AP72" i="1"/>
  <c r="AO72" i="1"/>
  <c r="AN72" i="1"/>
  <c r="AM72" i="1"/>
  <c r="AK72" i="1"/>
  <c r="AJ72" i="1"/>
  <c r="AI72" i="1"/>
  <c r="AH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AC72" i="1" s="1"/>
  <c r="D72" i="1"/>
  <c r="C72" i="1"/>
  <c r="B72" i="1"/>
  <c r="A72" i="1"/>
  <c r="CP71" i="1"/>
  <c r="CO71" i="1"/>
  <c r="CN71" i="1"/>
  <c r="CM71" i="1"/>
  <c r="CL71" i="1"/>
  <c r="CJ71" i="1"/>
  <c r="CI71" i="1"/>
  <c r="CH71" i="1"/>
  <c r="CG71" i="1"/>
  <c r="CF71" i="1"/>
  <c r="CD71" i="1"/>
  <c r="CC71" i="1"/>
  <c r="CB71" i="1"/>
  <c r="CA71" i="1"/>
  <c r="BZ71" i="1"/>
  <c r="BX71" i="1"/>
  <c r="BW71" i="1"/>
  <c r="BV71" i="1"/>
  <c r="BU71" i="1"/>
  <c r="BT71" i="1"/>
  <c r="BR71" i="1"/>
  <c r="BQ71" i="1"/>
  <c r="BP71" i="1"/>
  <c r="BO71" i="1"/>
  <c r="BN71" i="1"/>
  <c r="BL71" i="1"/>
  <c r="BK71" i="1"/>
  <c r="BJ71" i="1"/>
  <c r="BI71" i="1"/>
  <c r="BH71" i="1"/>
  <c r="BF71" i="1"/>
  <c r="BE71" i="1"/>
  <c r="BD71" i="1"/>
  <c r="BC71" i="1"/>
  <c r="BB71" i="1"/>
  <c r="AZ71" i="1"/>
  <c r="AY71" i="1"/>
  <c r="AX71" i="1"/>
  <c r="AW71" i="1"/>
  <c r="AU71" i="1"/>
  <c r="AT71" i="1"/>
  <c r="AS71" i="1"/>
  <c r="AR71" i="1"/>
  <c r="AP71" i="1"/>
  <c r="AO71" i="1"/>
  <c r="AN71" i="1"/>
  <c r="AM71" i="1"/>
  <c r="AK71" i="1"/>
  <c r="AJ71" i="1"/>
  <c r="AI71" i="1"/>
  <c r="AH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AC71" i="1" s="1"/>
  <c r="D71" i="1"/>
  <c r="C71" i="1"/>
  <c r="B71" i="1"/>
  <c r="A71" i="1"/>
  <c r="CP70" i="1"/>
  <c r="CO70" i="1"/>
  <c r="CN70" i="1"/>
  <c r="CM70" i="1"/>
  <c r="CL70" i="1"/>
  <c r="CJ70" i="1"/>
  <c r="CI70" i="1"/>
  <c r="CH70" i="1"/>
  <c r="CG70" i="1"/>
  <c r="CF70" i="1"/>
  <c r="CD70" i="1"/>
  <c r="CC70" i="1"/>
  <c r="CB70" i="1"/>
  <c r="CA70" i="1"/>
  <c r="BZ70" i="1"/>
  <c r="BX70" i="1"/>
  <c r="BW70" i="1"/>
  <c r="BV70" i="1"/>
  <c r="BU70" i="1"/>
  <c r="BT70" i="1"/>
  <c r="BR70" i="1"/>
  <c r="BQ70" i="1"/>
  <c r="BP70" i="1"/>
  <c r="BO70" i="1"/>
  <c r="BN70" i="1"/>
  <c r="BL70" i="1"/>
  <c r="BK70" i="1"/>
  <c r="BJ70" i="1"/>
  <c r="BI70" i="1"/>
  <c r="BH70" i="1"/>
  <c r="BF70" i="1"/>
  <c r="BE70" i="1"/>
  <c r="BD70" i="1"/>
  <c r="BC70" i="1"/>
  <c r="BB70" i="1"/>
  <c r="AZ70" i="1"/>
  <c r="AY70" i="1"/>
  <c r="AX70" i="1"/>
  <c r="AW70" i="1"/>
  <c r="AU70" i="1"/>
  <c r="AT70" i="1"/>
  <c r="AS70" i="1"/>
  <c r="AR70" i="1"/>
  <c r="AP70" i="1"/>
  <c r="AO70" i="1"/>
  <c r="AN70" i="1"/>
  <c r="AM70" i="1"/>
  <c r="AK70" i="1"/>
  <c r="AJ70" i="1"/>
  <c r="AI70" i="1"/>
  <c r="AH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AC70" i="1" s="1"/>
  <c r="D70" i="1"/>
  <c r="C70" i="1"/>
  <c r="B70" i="1"/>
  <c r="A70" i="1"/>
  <c r="CP69" i="1"/>
  <c r="CO69" i="1"/>
  <c r="CN69" i="1"/>
  <c r="CM69" i="1"/>
  <c r="CL69" i="1"/>
  <c r="CJ69" i="1"/>
  <c r="CI69" i="1"/>
  <c r="CH69" i="1"/>
  <c r="CG69" i="1"/>
  <c r="CF69" i="1"/>
  <c r="CD69" i="1"/>
  <c r="CC69" i="1"/>
  <c r="CB69" i="1"/>
  <c r="CA69" i="1"/>
  <c r="BZ69" i="1"/>
  <c r="BX69" i="1"/>
  <c r="BW69" i="1"/>
  <c r="BV69" i="1"/>
  <c r="BU69" i="1"/>
  <c r="BT69" i="1"/>
  <c r="BR69" i="1"/>
  <c r="BQ69" i="1"/>
  <c r="BP69" i="1"/>
  <c r="BO69" i="1"/>
  <c r="BN69" i="1"/>
  <c r="BL69" i="1"/>
  <c r="BK69" i="1"/>
  <c r="BJ69" i="1"/>
  <c r="BI69" i="1"/>
  <c r="BH69" i="1"/>
  <c r="BF69" i="1"/>
  <c r="BE69" i="1"/>
  <c r="BD69" i="1"/>
  <c r="BC69" i="1"/>
  <c r="BB69" i="1"/>
  <c r="AZ69" i="1"/>
  <c r="AY69" i="1"/>
  <c r="AX69" i="1"/>
  <c r="AW69" i="1"/>
  <c r="AU69" i="1"/>
  <c r="AT69" i="1"/>
  <c r="AS69" i="1"/>
  <c r="AR69" i="1"/>
  <c r="AP69" i="1"/>
  <c r="AO69" i="1"/>
  <c r="AN69" i="1"/>
  <c r="AM69" i="1"/>
  <c r="AK69" i="1"/>
  <c r="AJ69" i="1"/>
  <c r="AI69" i="1"/>
  <c r="AH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AC69" i="1" s="1"/>
  <c r="D69" i="1"/>
  <c r="C69" i="1"/>
  <c r="B69" i="1"/>
  <c r="A69" i="1"/>
  <c r="CP68" i="1"/>
  <c r="CO68" i="1"/>
  <c r="CN68" i="1"/>
  <c r="CM68" i="1"/>
  <c r="CL68" i="1"/>
  <c r="CJ68" i="1"/>
  <c r="CI68" i="1"/>
  <c r="CH68" i="1"/>
  <c r="CG68" i="1"/>
  <c r="CF68" i="1"/>
  <c r="CD68" i="1"/>
  <c r="CC68" i="1"/>
  <c r="CB68" i="1"/>
  <c r="CA68" i="1"/>
  <c r="BZ68" i="1"/>
  <c r="BX68" i="1"/>
  <c r="BW68" i="1"/>
  <c r="BV68" i="1"/>
  <c r="BU68" i="1"/>
  <c r="BT68" i="1"/>
  <c r="BR68" i="1"/>
  <c r="BQ68" i="1"/>
  <c r="BP68" i="1"/>
  <c r="BO68" i="1"/>
  <c r="BN68" i="1"/>
  <c r="BL68" i="1"/>
  <c r="BK68" i="1"/>
  <c r="BJ68" i="1"/>
  <c r="BI68" i="1"/>
  <c r="BH68" i="1"/>
  <c r="BF68" i="1"/>
  <c r="BE68" i="1"/>
  <c r="BD68" i="1"/>
  <c r="BC68" i="1"/>
  <c r="BB68" i="1"/>
  <c r="AZ68" i="1"/>
  <c r="AY68" i="1"/>
  <c r="AX68" i="1"/>
  <c r="AW68" i="1"/>
  <c r="AU68" i="1"/>
  <c r="AT68" i="1"/>
  <c r="AS68" i="1"/>
  <c r="AR68" i="1"/>
  <c r="AP68" i="1"/>
  <c r="AO68" i="1"/>
  <c r="AN68" i="1"/>
  <c r="AM68" i="1"/>
  <c r="AK68" i="1"/>
  <c r="AJ68" i="1"/>
  <c r="AI68" i="1"/>
  <c r="AH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AC68" i="1" s="1"/>
  <c r="D68" i="1"/>
  <c r="C68" i="1"/>
  <c r="B68" i="1"/>
  <c r="A68" i="1"/>
  <c r="CP67" i="1"/>
  <c r="CO67" i="1"/>
  <c r="CN67" i="1"/>
  <c r="CM67" i="1"/>
  <c r="CL67" i="1"/>
  <c r="CJ67" i="1"/>
  <c r="CI67" i="1"/>
  <c r="CH67" i="1"/>
  <c r="CG67" i="1"/>
  <c r="CF67" i="1"/>
  <c r="CD67" i="1"/>
  <c r="CC67" i="1"/>
  <c r="CB67" i="1"/>
  <c r="CA67" i="1"/>
  <c r="BZ67" i="1"/>
  <c r="BX67" i="1"/>
  <c r="BW67" i="1"/>
  <c r="BV67" i="1"/>
  <c r="BU67" i="1"/>
  <c r="BT67" i="1"/>
  <c r="BR67" i="1"/>
  <c r="BQ67" i="1"/>
  <c r="BP67" i="1"/>
  <c r="BO67" i="1"/>
  <c r="BN67" i="1"/>
  <c r="BL67" i="1"/>
  <c r="BK67" i="1"/>
  <c r="BJ67" i="1"/>
  <c r="BI67" i="1"/>
  <c r="BH67" i="1"/>
  <c r="BF67" i="1"/>
  <c r="BE67" i="1"/>
  <c r="BD67" i="1"/>
  <c r="BC67" i="1"/>
  <c r="BB67" i="1"/>
  <c r="AZ67" i="1"/>
  <c r="AY67" i="1"/>
  <c r="AX67" i="1"/>
  <c r="AW67" i="1"/>
  <c r="AU67" i="1"/>
  <c r="AT67" i="1"/>
  <c r="AS67" i="1"/>
  <c r="AR67" i="1"/>
  <c r="AP67" i="1"/>
  <c r="AO67" i="1"/>
  <c r="AN67" i="1"/>
  <c r="AM67" i="1"/>
  <c r="AK67" i="1"/>
  <c r="AJ67" i="1"/>
  <c r="AI67" i="1"/>
  <c r="AH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AC67" i="1" s="1"/>
  <c r="D67" i="1"/>
  <c r="C67" i="1"/>
  <c r="B67" i="1"/>
  <c r="A67" i="1"/>
  <c r="CP66" i="1"/>
  <c r="CO66" i="1"/>
  <c r="CN66" i="1"/>
  <c r="CM66" i="1"/>
  <c r="CL66" i="1"/>
  <c r="CJ66" i="1"/>
  <c r="CI66" i="1"/>
  <c r="CH66" i="1"/>
  <c r="CG66" i="1"/>
  <c r="CF66" i="1"/>
  <c r="CD66" i="1"/>
  <c r="CC66" i="1"/>
  <c r="CB66" i="1"/>
  <c r="CA66" i="1"/>
  <c r="BZ66" i="1"/>
  <c r="BX66" i="1"/>
  <c r="BW66" i="1"/>
  <c r="BV66" i="1"/>
  <c r="BU66" i="1"/>
  <c r="BT66" i="1"/>
  <c r="BR66" i="1"/>
  <c r="BQ66" i="1"/>
  <c r="BP66" i="1"/>
  <c r="BO66" i="1"/>
  <c r="BN66" i="1"/>
  <c r="BL66" i="1"/>
  <c r="BK66" i="1"/>
  <c r="BJ66" i="1"/>
  <c r="BI66" i="1"/>
  <c r="BH66" i="1"/>
  <c r="BF66" i="1"/>
  <c r="BE66" i="1"/>
  <c r="BD66" i="1"/>
  <c r="BC66" i="1"/>
  <c r="BB66" i="1"/>
  <c r="AZ66" i="1"/>
  <c r="AY66" i="1"/>
  <c r="AX66" i="1"/>
  <c r="AW66" i="1"/>
  <c r="AU66" i="1"/>
  <c r="AT66" i="1"/>
  <c r="AS66" i="1"/>
  <c r="AR66" i="1"/>
  <c r="AP66" i="1"/>
  <c r="AO66" i="1"/>
  <c r="AN66" i="1"/>
  <c r="AM66" i="1"/>
  <c r="AK66" i="1"/>
  <c r="AJ66" i="1"/>
  <c r="AI66" i="1"/>
  <c r="AH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AC66" i="1" s="1"/>
  <c r="D66" i="1"/>
  <c r="C66" i="1"/>
  <c r="B66" i="1"/>
  <c r="A66" i="1"/>
  <c r="CP65" i="1"/>
  <c r="CO65" i="1"/>
  <c r="CN65" i="1"/>
  <c r="CM65" i="1"/>
  <c r="CL65" i="1"/>
  <c r="CJ65" i="1"/>
  <c r="CI65" i="1"/>
  <c r="CH65" i="1"/>
  <c r="CG65" i="1"/>
  <c r="CF65" i="1"/>
  <c r="CD65" i="1"/>
  <c r="CC65" i="1"/>
  <c r="CB65" i="1"/>
  <c r="CA65" i="1"/>
  <c r="BZ65" i="1"/>
  <c r="BX65" i="1"/>
  <c r="BW65" i="1"/>
  <c r="BV65" i="1"/>
  <c r="BU65" i="1"/>
  <c r="BT65" i="1"/>
  <c r="BR65" i="1"/>
  <c r="BQ65" i="1"/>
  <c r="BP65" i="1"/>
  <c r="BO65" i="1"/>
  <c r="BN65" i="1"/>
  <c r="BL65" i="1"/>
  <c r="BK65" i="1"/>
  <c r="BJ65" i="1"/>
  <c r="BI65" i="1"/>
  <c r="BH65" i="1"/>
  <c r="BF65" i="1"/>
  <c r="BE65" i="1"/>
  <c r="BD65" i="1"/>
  <c r="BC65" i="1"/>
  <c r="BB65" i="1"/>
  <c r="AZ65" i="1"/>
  <c r="AY65" i="1"/>
  <c r="AX65" i="1"/>
  <c r="AW65" i="1"/>
  <c r="AU65" i="1"/>
  <c r="AT65" i="1"/>
  <c r="AS65" i="1"/>
  <c r="AR65" i="1"/>
  <c r="AP65" i="1"/>
  <c r="AO65" i="1"/>
  <c r="AN65" i="1"/>
  <c r="AM65" i="1"/>
  <c r="AK65" i="1"/>
  <c r="AJ65" i="1"/>
  <c r="AI65" i="1"/>
  <c r="AH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AC65" i="1" s="1"/>
  <c r="D65" i="1"/>
  <c r="C65" i="1"/>
  <c r="B65" i="1"/>
  <c r="A65" i="1"/>
  <c r="CO64" i="1"/>
  <c r="CN64" i="1"/>
  <c r="CP64" i="1" s="1"/>
  <c r="CM64" i="1"/>
  <c r="CL64" i="1"/>
  <c r="CI64" i="1"/>
  <c r="CH64" i="1"/>
  <c r="CJ64" i="1" s="1"/>
  <c r="CG64" i="1"/>
  <c r="CF64" i="1"/>
  <c r="CC64" i="1"/>
  <c r="CB64" i="1"/>
  <c r="CD64" i="1" s="1"/>
  <c r="CA64" i="1"/>
  <c r="BZ64" i="1"/>
  <c r="BW64" i="1"/>
  <c r="BV64" i="1"/>
  <c r="BX64" i="1" s="1"/>
  <c r="BU64" i="1"/>
  <c r="BT64" i="1"/>
  <c r="BQ64" i="1"/>
  <c r="BP64" i="1"/>
  <c r="BR64" i="1" s="1"/>
  <c r="BO64" i="1"/>
  <c r="BN64" i="1"/>
  <c r="BK64" i="1"/>
  <c r="BJ64" i="1"/>
  <c r="BL64" i="1" s="1"/>
  <c r="BI64" i="1"/>
  <c r="BH64" i="1"/>
  <c r="BE64" i="1"/>
  <c r="BD64" i="1"/>
  <c r="BF64" i="1" s="1"/>
  <c r="P64" i="1" s="1"/>
  <c r="BC64" i="1"/>
  <c r="BB64" i="1"/>
  <c r="AZ64" i="1"/>
  <c r="AY64" i="1"/>
  <c r="AX64" i="1"/>
  <c r="O64" i="1" s="1"/>
  <c r="AW64" i="1"/>
  <c r="AU64" i="1"/>
  <c r="AT64" i="1"/>
  <c r="AS64" i="1"/>
  <c r="AR64" i="1"/>
  <c r="AP64" i="1"/>
  <c r="AO64" i="1"/>
  <c r="AN64" i="1"/>
  <c r="AM64" i="1"/>
  <c r="AK64" i="1"/>
  <c r="AJ64" i="1"/>
  <c r="AI64" i="1"/>
  <c r="AH64" i="1"/>
  <c r="W64" i="1"/>
  <c r="V64" i="1"/>
  <c r="U64" i="1"/>
  <c r="T64" i="1"/>
  <c r="S64" i="1"/>
  <c r="R64" i="1"/>
  <c r="Q64" i="1"/>
  <c r="N64" i="1"/>
  <c r="M64" i="1"/>
  <c r="L64" i="1"/>
  <c r="K64" i="1"/>
  <c r="AC64" i="1" s="1"/>
  <c r="D64" i="1"/>
  <c r="C64" i="1"/>
  <c r="B64" i="1"/>
  <c r="A64" i="1"/>
  <c r="CO63" i="1"/>
  <c r="CN63" i="1"/>
  <c r="CP63" i="1" s="1"/>
  <c r="CM63" i="1"/>
  <c r="CL63" i="1"/>
  <c r="CI63" i="1"/>
  <c r="CH63" i="1"/>
  <c r="CJ63" i="1" s="1"/>
  <c r="CG63" i="1"/>
  <c r="CF63" i="1"/>
  <c r="CC63" i="1"/>
  <c r="CB63" i="1"/>
  <c r="CD63" i="1" s="1"/>
  <c r="CA63" i="1"/>
  <c r="BZ63" i="1"/>
  <c r="BW63" i="1"/>
  <c r="BV63" i="1"/>
  <c r="BX63" i="1" s="1"/>
  <c r="BU63" i="1"/>
  <c r="BT63" i="1"/>
  <c r="BQ63" i="1"/>
  <c r="BP63" i="1"/>
  <c r="BR63" i="1" s="1"/>
  <c r="BO63" i="1"/>
  <c r="BN63" i="1"/>
  <c r="BK63" i="1"/>
  <c r="BJ63" i="1"/>
  <c r="BL63" i="1" s="1"/>
  <c r="BI63" i="1"/>
  <c r="BH63" i="1"/>
  <c r="BE63" i="1"/>
  <c r="BD63" i="1"/>
  <c r="BF63" i="1" s="1"/>
  <c r="P63" i="1" s="1"/>
  <c r="BC63" i="1"/>
  <c r="BB63" i="1"/>
  <c r="AZ63" i="1"/>
  <c r="AY63" i="1"/>
  <c r="AX63" i="1"/>
  <c r="AW63" i="1"/>
  <c r="AU63" i="1"/>
  <c r="AT63" i="1"/>
  <c r="AS63" i="1"/>
  <c r="AR63" i="1"/>
  <c r="AP63" i="1"/>
  <c r="AO63" i="1"/>
  <c r="AN63" i="1"/>
  <c r="AM63" i="1"/>
  <c r="AK63" i="1"/>
  <c r="AJ63" i="1"/>
  <c r="L63" i="1" s="1"/>
  <c r="AI63" i="1"/>
  <c r="AH63" i="1"/>
  <c r="W63" i="1"/>
  <c r="V63" i="1"/>
  <c r="U63" i="1"/>
  <c r="T63" i="1"/>
  <c r="S63" i="1"/>
  <c r="R63" i="1"/>
  <c r="Q63" i="1"/>
  <c r="O63" i="1"/>
  <c r="N63" i="1"/>
  <c r="M63" i="1"/>
  <c r="K63" i="1"/>
  <c r="AC63" i="1" s="1"/>
  <c r="D63" i="1"/>
  <c r="C63" i="1"/>
  <c r="B63" i="1"/>
  <c r="A63" i="1"/>
  <c r="CO62" i="1"/>
  <c r="CN62" i="1"/>
  <c r="CM62" i="1"/>
  <c r="CP62" i="1" s="1"/>
  <c r="CL62" i="1"/>
  <c r="CI62" i="1"/>
  <c r="CH62" i="1"/>
  <c r="CG62" i="1"/>
  <c r="CJ62" i="1" s="1"/>
  <c r="CF62" i="1"/>
  <c r="CC62" i="1"/>
  <c r="CB62" i="1"/>
  <c r="CA62" i="1"/>
  <c r="CD62" i="1" s="1"/>
  <c r="BZ62" i="1"/>
  <c r="BW62" i="1"/>
  <c r="BV62" i="1"/>
  <c r="BU62" i="1"/>
  <c r="BX62" i="1" s="1"/>
  <c r="BT62" i="1"/>
  <c r="BQ62" i="1"/>
  <c r="BP62" i="1"/>
  <c r="BO62" i="1"/>
  <c r="BR62" i="1" s="1"/>
  <c r="BN62" i="1"/>
  <c r="BK62" i="1"/>
  <c r="BJ62" i="1"/>
  <c r="BI62" i="1"/>
  <c r="BL62" i="1" s="1"/>
  <c r="BH62" i="1"/>
  <c r="BE62" i="1"/>
  <c r="BD62" i="1"/>
  <c r="BC62" i="1"/>
  <c r="BF62" i="1" s="1"/>
  <c r="P62" i="1" s="1"/>
  <c r="BB62" i="1"/>
  <c r="AZ62" i="1"/>
  <c r="AY62" i="1"/>
  <c r="AX62" i="1"/>
  <c r="AW62" i="1"/>
  <c r="AU62" i="1"/>
  <c r="AT62" i="1"/>
  <c r="AS62" i="1"/>
  <c r="AR62" i="1"/>
  <c r="AP62" i="1"/>
  <c r="M62" i="1" s="1"/>
  <c r="AO62" i="1"/>
  <c r="AN62" i="1"/>
  <c r="AM62" i="1"/>
  <c r="AK62" i="1"/>
  <c r="AJ62" i="1"/>
  <c r="AI62" i="1"/>
  <c r="AH62" i="1"/>
  <c r="W62" i="1"/>
  <c r="V62" i="1"/>
  <c r="U62" i="1"/>
  <c r="T62" i="1"/>
  <c r="S62" i="1"/>
  <c r="R62" i="1"/>
  <c r="Q62" i="1"/>
  <c r="O62" i="1"/>
  <c r="N62" i="1"/>
  <c r="L62" i="1"/>
  <c r="K62" i="1"/>
  <c r="AC62" i="1" s="1"/>
  <c r="D62" i="1"/>
  <c r="C62" i="1"/>
  <c r="B62" i="1"/>
  <c r="A62" i="1"/>
  <c r="CO61" i="1"/>
  <c r="CN61" i="1"/>
  <c r="CP61" i="1" s="1"/>
  <c r="CM61" i="1"/>
  <c r="CL61" i="1"/>
  <c r="CI61" i="1"/>
  <c r="CH61" i="1"/>
  <c r="CJ61" i="1" s="1"/>
  <c r="CG61" i="1"/>
  <c r="CF61" i="1"/>
  <c r="CC61" i="1"/>
  <c r="CB61" i="1"/>
  <c r="CD61" i="1" s="1"/>
  <c r="CA61" i="1"/>
  <c r="BZ61" i="1"/>
  <c r="BW61" i="1"/>
  <c r="BV61" i="1"/>
  <c r="BX61" i="1" s="1"/>
  <c r="BU61" i="1"/>
  <c r="BT61" i="1"/>
  <c r="BQ61" i="1"/>
  <c r="BP61" i="1"/>
  <c r="BR61" i="1" s="1"/>
  <c r="BO61" i="1"/>
  <c r="BN61" i="1"/>
  <c r="BK61" i="1"/>
  <c r="BJ61" i="1"/>
  <c r="BL61" i="1" s="1"/>
  <c r="BI61" i="1"/>
  <c r="BH61" i="1"/>
  <c r="BE61" i="1"/>
  <c r="BD61" i="1"/>
  <c r="BF61" i="1" s="1"/>
  <c r="P61" i="1" s="1"/>
  <c r="BC61" i="1"/>
  <c r="BB61" i="1"/>
  <c r="AZ61" i="1"/>
  <c r="AY61" i="1"/>
  <c r="O61" i="1" s="1"/>
  <c r="AX61" i="1"/>
  <c r="AW61" i="1"/>
  <c r="AU61" i="1"/>
  <c r="AT61" i="1"/>
  <c r="AS61" i="1"/>
  <c r="AR61" i="1"/>
  <c r="AP61" i="1"/>
  <c r="AO61" i="1"/>
  <c r="AN61" i="1"/>
  <c r="AM61" i="1"/>
  <c r="AK61" i="1"/>
  <c r="AJ61" i="1"/>
  <c r="L61" i="1" s="1"/>
  <c r="AI61" i="1"/>
  <c r="AH61" i="1"/>
  <c r="W61" i="1"/>
  <c r="V61" i="1"/>
  <c r="U61" i="1"/>
  <c r="T61" i="1"/>
  <c r="S61" i="1"/>
  <c r="R61" i="1"/>
  <c r="Q61" i="1"/>
  <c r="N61" i="1"/>
  <c r="M61" i="1"/>
  <c r="K61" i="1"/>
  <c r="AC61" i="1" s="1"/>
  <c r="D61" i="1"/>
  <c r="C61" i="1"/>
  <c r="B61" i="1"/>
  <c r="A61" i="1"/>
  <c r="CO60" i="1"/>
  <c r="CN60" i="1"/>
  <c r="CM60" i="1"/>
  <c r="CP60" i="1" s="1"/>
  <c r="CL60" i="1"/>
  <c r="CI60" i="1"/>
  <c r="CH60" i="1"/>
  <c r="CG60" i="1"/>
  <c r="CJ60" i="1" s="1"/>
  <c r="CF60" i="1"/>
  <c r="CC60" i="1"/>
  <c r="CB60" i="1"/>
  <c r="CA60" i="1"/>
  <c r="CD60" i="1" s="1"/>
  <c r="BZ60" i="1"/>
  <c r="BW60" i="1"/>
  <c r="BV60" i="1"/>
  <c r="BU60" i="1"/>
  <c r="BX60" i="1" s="1"/>
  <c r="BT60" i="1"/>
  <c r="BQ60" i="1"/>
  <c r="BP60" i="1"/>
  <c r="BO60" i="1"/>
  <c r="BR60" i="1" s="1"/>
  <c r="BN60" i="1"/>
  <c r="BK60" i="1"/>
  <c r="BJ60" i="1"/>
  <c r="BI60" i="1"/>
  <c r="BL60" i="1" s="1"/>
  <c r="BH60" i="1"/>
  <c r="BE60" i="1"/>
  <c r="BD60" i="1"/>
  <c r="BC60" i="1"/>
  <c r="BF60" i="1" s="1"/>
  <c r="BB60" i="1"/>
  <c r="AZ60" i="1"/>
  <c r="AY60" i="1"/>
  <c r="AX60" i="1"/>
  <c r="O60" i="1" s="1"/>
  <c r="AW60" i="1"/>
  <c r="AU60" i="1"/>
  <c r="AT60" i="1"/>
  <c r="AS60" i="1"/>
  <c r="AR60" i="1"/>
  <c r="AP60" i="1"/>
  <c r="M60" i="1" s="1"/>
  <c r="AO60" i="1"/>
  <c r="AN60" i="1"/>
  <c r="AM60" i="1"/>
  <c r="AK60" i="1"/>
  <c r="AJ60" i="1"/>
  <c r="AI60" i="1"/>
  <c r="AH60" i="1"/>
  <c r="W60" i="1"/>
  <c r="V60" i="1"/>
  <c r="U60" i="1"/>
  <c r="T60" i="1"/>
  <c r="S60" i="1"/>
  <c r="R60" i="1"/>
  <c r="Q60" i="1"/>
  <c r="P60" i="1"/>
  <c r="N60" i="1"/>
  <c r="L60" i="1"/>
  <c r="K60" i="1"/>
  <c r="AC60" i="1" s="1"/>
  <c r="D60" i="1"/>
  <c r="C60" i="1"/>
  <c r="B60" i="1"/>
  <c r="A60" i="1"/>
  <c r="CO59" i="1"/>
  <c r="CN59" i="1"/>
  <c r="CP59" i="1" s="1"/>
  <c r="CM59" i="1"/>
  <c r="CL59" i="1"/>
  <c r="CI59" i="1"/>
  <c r="CH59" i="1"/>
  <c r="CJ59" i="1" s="1"/>
  <c r="P59" i="1" s="1"/>
  <c r="CG59" i="1"/>
  <c r="CF59" i="1"/>
  <c r="CC59" i="1"/>
  <c r="CB59" i="1"/>
  <c r="CD59" i="1" s="1"/>
  <c r="CA59" i="1"/>
  <c r="BZ59" i="1"/>
  <c r="BW59" i="1"/>
  <c r="BV59" i="1"/>
  <c r="BX59" i="1" s="1"/>
  <c r="BU59" i="1"/>
  <c r="BT59" i="1"/>
  <c r="BQ59" i="1"/>
  <c r="BP59" i="1"/>
  <c r="BR59" i="1" s="1"/>
  <c r="BO59" i="1"/>
  <c r="BN59" i="1"/>
  <c r="BK59" i="1"/>
  <c r="BJ59" i="1"/>
  <c r="BL59" i="1" s="1"/>
  <c r="BI59" i="1"/>
  <c r="BH59" i="1"/>
  <c r="BE59" i="1"/>
  <c r="BD59" i="1"/>
  <c r="BF59" i="1" s="1"/>
  <c r="BC59" i="1"/>
  <c r="BB59" i="1"/>
  <c r="AZ59" i="1"/>
  <c r="AY59" i="1"/>
  <c r="AX59" i="1"/>
  <c r="AW59" i="1"/>
  <c r="AU59" i="1"/>
  <c r="AT59" i="1"/>
  <c r="N59" i="1" s="1"/>
  <c r="AS59" i="1"/>
  <c r="AR59" i="1"/>
  <c r="AP59" i="1"/>
  <c r="AO59" i="1"/>
  <c r="AN59" i="1"/>
  <c r="AM59" i="1"/>
  <c r="AK59" i="1"/>
  <c r="AJ59" i="1"/>
  <c r="L59" i="1" s="1"/>
  <c r="AI59" i="1"/>
  <c r="AH59" i="1"/>
  <c r="W59" i="1"/>
  <c r="V59" i="1"/>
  <c r="U59" i="1"/>
  <c r="T59" i="1"/>
  <c r="S59" i="1"/>
  <c r="R59" i="1"/>
  <c r="Q59" i="1"/>
  <c r="O59" i="1"/>
  <c r="M59" i="1"/>
  <c r="K59" i="1"/>
  <c r="CQ59" i="1" s="1"/>
  <c r="CR59" i="1" s="1"/>
  <c r="D59" i="1"/>
  <c r="C59" i="1"/>
  <c r="B59" i="1"/>
  <c r="A59" i="1"/>
  <c r="CO58" i="1"/>
  <c r="CN58" i="1"/>
  <c r="CP58" i="1" s="1"/>
  <c r="CM58" i="1"/>
  <c r="CL58" i="1"/>
  <c r="CI58" i="1"/>
  <c r="CH58" i="1"/>
  <c r="CJ58" i="1" s="1"/>
  <c r="P58" i="1" s="1"/>
  <c r="CG58" i="1"/>
  <c r="CF58" i="1"/>
  <c r="CC58" i="1"/>
  <c r="CB58" i="1"/>
  <c r="CD58" i="1" s="1"/>
  <c r="CA58" i="1"/>
  <c r="BZ58" i="1"/>
  <c r="BW58" i="1"/>
  <c r="BV58" i="1"/>
  <c r="BX58" i="1" s="1"/>
  <c r="BU58" i="1"/>
  <c r="BT58" i="1"/>
  <c r="BQ58" i="1"/>
  <c r="BP58" i="1"/>
  <c r="BR58" i="1" s="1"/>
  <c r="BO58" i="1"/>
  <c r="BN58" i="1"/>
  <c r="BK58" i="1"/>
  <c r="BJ58" i="1"/>
  <c r="BL58" i="1" s="1"/>
  <c r="BI58" i="1"/>
  <c r="BH58" i="1"/>
  <c r="BE58" i="1"/>
  <c r="BD58" i="1"/>
  <c r="BF58" i="1" s="1"/>
  <c r="BC58" i="1"/>
  <c r="BB58" i="1"/>
  <c r="AZ58" i="1"/>
  <c r="AY58" i="1"/>
  <c r="AX58" i="1"/>
  <c r="O58" i="1" s="1"/>
  <c r="AW58" i="1"/>
  <c r="AU58" i="1"/>
  <c r="AT58" i="1"/>
  <c r="AS58" i="1"/>
  <c r="AR58" i="1"/>
  <c r="AP58" i="1"/>
  <c r="M58" i="1" s="1"/>
  <c r="AO58" i="1"/>
  <c r="AN58" i="1"/>
  <c r="AM58" i="1"/>
  <c r="AK58" i="1"/>
  <c r="AJ58" i="1"/>
  <c r="L58" i="1" s="1"/>
  <c r="AI58" i="1"/>
  <c r="AH58" i="1"/>
  <c r="W58" i="1"/>
  <c r="V58" i="1"/>
  <c r="U58" i="1"/>
  <c r="T58" i="1"/>
  <c r="S58" i="1"/>
  <c r="R58" i="1"/>
  <c r="Q58" i="1"/>
  <c r="N58" i="1"/>
  <c r="K58" i="1"/>
  <c r="CQ58" i="1" s="1"/>
  <c r="CR58" i="1" s="1"/>
  <c r="D58" i="1"/>
  <c r="C58" i="1"/>
  <c r="B58" i="1"/>
  <c r="A58" i="1"/>
  <c r="CO57" i="1"/>
  <c r="CP57" i="1" s="1"/>
  <c r="CN57" i="1"/>
  <c r="CM57" i="1"/>
  <c r="CL57" i="1"/>
  <c r="CI57" i="1"/>
  <c r="CJ57" i="1" s="1"/>
  <c r="CH57" i="1"/>
  <c r="CG57" i="1"/>
  <c r="CF57" i="1"/>
  <c r="CD57" i="1"/>
  <c r="CC57" i="1"/>
  <c r="CB57" i="1"/>
  <c r="CA57" i="1"/>
  <c r="BZ57" i="1"/>
  <c r="BW57" i="1"/>
  <c r="BX57" i="1" s="1"/>
  <c r="BV57" i="1"/>
  <c r="BU57" i="1"/>
  <c r="BT57" i="1"/>
  <c r="BQ57" i="1"/>
  <c r="BR57" i="1" s="1"/>
  <c r="BP57" i="1"/>
  <c r="BO57" i="1"/>
  <c r="BN57" i="1"/>
  <c r="BK57" i="1"/>
  <c r="BL57" i="1" s="1"/>
  <c r="BJ57" i="1"/>
  <c r="BI57" i="1"/>
  <c r="BH57" i="1"/>
  <c r="BE57" i="1"/>
  <c r="BF57" i="1" s="1"/>
  <c r="BD57" i="1"/>
  <c r="BC57" i="1"/>
  <c r="BB57" i="1"/>
  <c r="AZ57" i="1"/>
  <c r="AY57" i="1"/>
  <c r="AX57" i="1"/>
  <c r="AW57" i="1"/>
  <c r="AU57" i="1"/>
  <c r="AT57" i="1"/>
  <c r="N57" i="1" s="1"/>
  <c r="AS57" i="1"/>
  <c r="AR57" i="1"/>
  <c r="AP57" i="1"/>
  <c r="M57" i="1" s="1"/>
  <c r="AO57" i="1"/>
  <c r="AN57" i="1"/>
  <c r="AM57" i="1"/>
  <c r="AK57" i="1"/>
  <c r="AJ57" i="1"/>
  <c r="L57" i="1" s="1"/>
  <c r="AI57" i="1"/>
  <c r="AH57" i="1"/>
  <c r="W57" i="1"/>
  <c r="V57" i="1"/>
  <c r="U57" i="1"/>
  <c r="T57" i="1"/>
  <c r="S57" i="1"/>
  <c r="R57" i="1"/>
  <c r="Q57" i="1"/>
  <c r="P57" i="1"/>
  <c r="O57" i="1"/>
  <c r="K57" i="1"/>
  <c r="AC57" i="1" s="1"/>
  <c r="D57" i="1"/>
  <c r="C57" i="1"/>
  <c r="B57" i="1"/>
  <c r="A57" i="1"/>
  <c r="CO56" i="1"/>
  <c r="CN56" i="1"/>
  <c r="CP56" i="1" s="1"/>
  <c r="CM56" i="1"/>
  <c r="CL56" i="1"/>
  <c r="CI56" i="1"/>
  <c r="CH56" i="1"/>
  <c r="CJ56" i="1" s="1"/>
  <c r="CG56" i="1"/>
  <c r="CF56" i="1"/>
  <c r="CC56" i="1"/>
  <c r="CB56" i="1"/>
  <c r="CD56" i="1" s="1"/>
  <c r="CA56" i="1"/>
  <c r="BZ56" i="1"/>
  <c r="BW56" i="1"/>
  <c r="BV56" i="1"/>
  <c r="BX56" i="1" s="1"/>
  <c r="BU56" i="1"/>
  <c r="BT56" i="1"/>
  <c r="BQ56" i="1"/>
  <c r="BP56" i="1"/>
  <c r="BR56" i="1" s="1"/>
  <c r="BO56" i="1"/>
  <c r="BN56" i="1"/>
  <c r="BK56" i="1"/>
  <c r="BJ56" i="1"/>
  <c r="BL56" i="1" s="1"/>
  <c r="BI56" i="1"/>
  <c r="BH56" i="1"/>
  <c r="BE56" i="1"/>
  <c r="BD56" i="1"/>
  <c r="BF56" i="1" s="1"/>
  <c r="BC56" i="1"/>
  <c r="BB56" i="1"/>
  <c r="AZ56" i="1"/>
  <c r="AY56" i="1"/>
  <c r="O56" i="1" s="1"/>
  <c r="AX56" i="1"/>
  <c r="AW56" i="1"/>
  <c r="AU56" i="1"/>
  <c r="AT56" i="1"/>
  <c r="AS56" i="1"/>
  <c r="N56" i="1" s="1"/>
  <c r="AR56" i="1"/>
  <c r="AP56" i="1"/>
  <c r="AO56" i="1"/>
  <c r="AN56" i="1"/>
  <c r="AM56" i="1"/>
  <c r="AK56" i="1"/>
  <c r="AJ56" i="1"/>
  <c r="L56" i="1" s="1"/>
  <c r="AI56" i="1"/>
  <c r="AH56" i="1"/>
  <c r="W56" i="1"/>
  <c r="V56" i="1"/>
  <c r="U56" i="1"/>
  <c r="T56" i="1"/>
  <c r="S56" i="1"/>
  <c r="R56" i="1"/>
  <c r="Q56" i="1"/>
  <c r="P56" i="1"/>
  <c r="M56" i="1"/>
  <c r="K56" i="1"/>
  <c r="CQ56" i="1" s="1"/>
  <c r="CR56" i="1" s="1"/>
  <c r="D56" i="1"/>
  <c r="C56" i="1"/>
  <c r="B56" i="1"/>
  <c r="A56" i="1"/>
  <c r="CO55" i="1"/>
  <c r="CN55" i="1"/>
  <c r="CM55" i="1"/>
  <c r="CP55" i="1" s="1"/>
  <c r="CL55" i="1"/>
  <c r="CI55" i="1"/>
  <c r="CH55" i="1"/>
  <c r="CG55" i="1"/>
  <c r="CJ55" i="1" s="1"/>
  <c r="CF55" i="1"/>
  <c r="CC55" i="1"/>
  <c r="CB55" i="1"/>
  <c r="CA55" i="1"/>
  <c r="CD55" i="1" s="1"/>
  <c r="BZ55" i="1"/>
  <c r="BW55" i="1"/>
  <c r="BV55" i="1"/>
  <c r="BU55" i="1"/>
  <c r="BX55" i="1" s="1"/>
  <c r="BT55" i="1"/>
  <c r="BQ55" i="1"/>
  <c r="BP55" i="1"/>
  <c r="BR55" i="1" s="1"/>
  <c r="BO55" i="1"/>
  <c r="BN55" i="1"/>
  <c r="BK55" i="1"/>
  <c r="BJ55" i="1"/>
  <c r="BL55" i="1" s="1"/>
  <c r="BI55" i="1"/>
  <c r="BH55" i="1"/>
  <c r="BE55" i="1"/>
  <c r="BD55" i="1"/>
  <c r="BC55" i="1"/>
  <c r="BF55" i="1" s="1"/>
  <c r="BB55" i="1"/>
  <c r="AZ55" i="1"/>
  <c r="AY55" i="1"/>
  <c r="AX55" i="1"/>
  <c r="AW55" i="1"/>
  <c r="AU55" i="1"/>
  <c r="AT55" i="1"/>
  <c r="N55" i="1" s="1"/>
  <c r="AS55" i="1"/>
  <c r="AR55" i="1"/>
  <c r="AP55" i="1"/>
  <c r="M55" i="1" s="1"/>
  <c r="AO55" i="1"/>
  <c r="AN55" i="1"/>
  <c r="AM55" i="1"/>
  <c r="AK55" i="1"/>
  <c r="L55" i="1" s="1"/>
  <c r="AJ55" i="1"/>
  <c r="AI55" i="1"/>
  <c r="AH55" i="1"/>
  <c r="W55" i="1"/>
  <c r="V55" i="1"/>
  <c r="U55" i="1"/>
  <c r="T55" i="1"/>
  <c r="S55" i="1"/>
  <c r="R55" i="1"/>
  <c r="Q55" i="1"/>
  <c r="P55" i="1"/>
  <c r="O55" i="1"/>
  <c r="K55" i="1"/>
  <c r="AC55" i="1" s="1"/>
  <c r="D55" i="1"/>
  <c r="C55" i="1"/>
  <c r="B55" i="1"/>
  <c r="A55" i="1"/>
  <c r="CO54" i="1"/>
  <c r="CN54" i="1"/>
  <c r="CP54" i="1" s="1"/>
  <c r="CM54" i="1"/>
  <c r="CL54" i="1"/>
  <c r="CI54" i="1"/>
  <c r="CH54" i="1"/>
  <c r="CJ54" i="1" s="1"/>
  <c r="CG54" i="1"/>
  <c r="CF54" i="1"/>
  <c r="CC54" i="1"/>
  <c r="CB54" i="1"/>
  <c r="CD54" i="1" s="1"/>
  <c r="CA54" i="1"/>
  <c r="BZ54" i="1"/>
  <c r="BW54" i="1"/>
  <c r="BV54" i="1"/>
  <c r="BX54" i="1" s="1"/>
  <c r="BU54" i="1"/>
  <c r="BT54" i="1"/>
  <c r="BQ54" i="1"/>
  <c r="BP54" i="1"/>
  <c r="BR54" i="1" s="1"/>
  <c r="BO54" i="1"/>
  <c r="BN54" i="1"/>
  <c r="BK54" i="1"/>
  <c r="BJ54" i="1"/>
  <c r="BL54" i="1" s="1"/>
  <c r="BI54" i="1"/>
  <c r="BH54" i="1"/>
  <c r="BE54" i="1"/>
  <c r="BD54" i="1"/>
  <c r="BF54" i="1" s="1"/>
  <c r="P54" i="1" s="1"/>
  <c r="BC54" i="1"/>
  <c r="BB54" i="1"/>
  <c r="AZ54" i="1"/>
  <c r="AY54" i="1"/>
  <c r="AX54" i="1"/>
  <c r="O54" i="1" s="1"/>
  <c r="AW54" i="1"/>
  <c r="AU54" i="1"/>
  <c r="AT54" i="1"/>
  <c r="AS54" i="1"/>
  <c r="N54" i="1" s="1"/>
  <c r="AR54" i="1"/>
  <c r="AP54" i="1"/>
  <c r="M54" i="1" s="1"/>
  <c r="AO54" i="1"/>
  <c r="AN54" i="1"/>
  <c r="AM54" i="1"/>
  <c r="AK54" i="1"/>
  <c r="AJ54" i="1"/>
  <c r="AI54" i="1"/>
  <c r="AH54" i="1"/>
  <c r="Z54" i="1"/>
  <c r="W54" i="1"/>
  <c r="V54" i="1"/>
  <c r="U54" i="1"/>
  <c r="T54" i="1"/>
  <c r="S54" i="1"/>
  <c r="R54" i="1"/>
  <c r="Q54" i="1"/>
  <c r="L54" i="1"/>
  <c r="K54" i="1"/>
  <c r="CQ54" i="1" s="1"/>
  <c r="CR54" i="1" s="1"/>
  <c r="D54" i="1"/>
  <c r="C54" i="1"/>
  <c r="B54" i="1"/>
  <c r="A54" i="1"/>
  <c r="CO53" i="1"/>
  <c r="CN53" i="1"/>
  <c r="CP53" i="1" s="1"/>
  <c r="CM53" i="1"/>
  <c r="CL53" i="1"/>
  <c r="CI53" i="1"/>
  <c r="CH53" i="1"/>
  <c r="CJ53" i="1" s="1"/>
  <c r="P53" i="1" s="1"/>
  <c r="CG53" i="1"/>
  <c r="CF53" i="1"/>
  <c r="CC53" i="1"/>
  <c r="CB53" i="1"/>
  <c r="CD53" i="1" s="1"/>
  <c r="CA53" i="1"/>
  <c r="BZ53" i="1"/>
  <c r="BW53" i="1"/>
  <c r="BV53" i="1"/>
  <c r="BX53" i="1" s="1"/>
  <c r="BU53" i="1"/>
  <c r="BT53" i="1"/>
  <c r="BQ53" i="1"/>
  <c r="BP53" i="1"/>
  <c r="BR53" i="1" s="1"/>
  <c r="BO53" i="1"/>
  <c r="BN53" i="1"/>
  <c r="BK53" i="1"/>
  <c r="BJ53" i="1"/>
  <c r="BL53" i="1" s="1"/>
  <c r="BI53" i="1"/>
  <c r="BH53" i="1"/>
  <c r="BE53" i="1"/>
  <c r="BD53" i="1"/>
  <c r="BF53" i="1" s="1"/>
  <c r="BC53" i="1"/>
  <c r="BB53" i="1"/>
  <c r="AZ53" i="1"/>
  <c r="AY53" i="1"/>
  <c r="AX53" i="1"/>
  <c r="AW53" i="1"/>
  <c r="AU53" i="1"/>
  <c r="AT53" i="1"/>
  <c r="N53" i="1" s="1"/>
  <c r="AS53" i="1"/>
  <c r="AR53" i="1"/>
  <c r="AP53" i="1"/>
  <c r="AO53" i="1"/>
  <c r="AN53" i="1"/>
  <c r="AM53" i="1"/>
  <c r="AK53" i="1"/>
  <c r="AJ53" i="1"/>
  <c r="L53" i="1" s="1"/>
  <c r="AI53" i="1"/>
  <c r="AH53" i="1"/>
  <c r="W53" i="1"/>
  <c r="V53" i="1"/>
  <c r="U53" i="1"/>
  <c r="T53" i="1"/>
  <c r="S53" i="1"/>
  <c r="R53" i="1"/>
  <c r="Q53" i="1"/>
  <c r="O53" i="1"/>
  <c r="M53" i="1"/>
  <c r="K53" i="1"/>
  <c r="AC53" i="1" s="1"/>
  <c r="D53" i="1"/>
  <c r="C53" i="1"/>
  <c r="B53" i="1"/>
  <c r="A53" i="1"/>
  <c r="CO52" i="1"/>
  <c r="CN52" i="1"/>
  <c r="CP52" i="1" s="1"/>
  <c r="CM52" i="1"/>
  <c r="CL52" i="1"/>
  <c r="CI52" i="1"/>
  <c r="CH52" i="1"/>
  <c r="CJ52" i="1" s="1"/>
  <c r="CG52" i="1"/>
  <c r="CF52" i="1"/>
  <c r="CC52" i="1"/>
  <c r="CB52" i="1"/>
  <c r="CD52" i="1" s="1"/>
  <c r="CA52" i="1"/>
  <c r="BZ52" i="1"/>
  <c r="BW52" i="1"/>
  <c r="BV52" i="1"/>
  <c r="BX52" i="1" s="1"/>
  <c r="BU52" i="1"/>
  <c r="BT52" i="1"/>
  <c r="BQ52" i="1"/>
  <c r="BP52" i="1"/>
  <c r="BR52" i="1" s="1"/>
  <c r="BO52" i="1"/>
  <c r="BN52" i="1"/>
  <c r="BK52" i="1"/>
  <c r="BJ52" i="1"/>
  <c r="BL52" i="1" s="1"/>
  <c r="BI52" i="1"/>
  <c r="BH52" i="1"/>
  <c r="BE52" i="1"/>
  <c r="BD52" i="1"/>
  <c r="BF52" i="1" s="1"/>
  <c r="P52" i="1" s="1"/>
  <c r="BC52" i="1"/>
  <c r="BB52" i="1"/>
  <c r="AZ52" i="1"/>
  <c r="AY52" i="1"/>
  <c r="AX52" i="1"/>
  <c r="AW52" i="1"/>
  <c r="AU52" i="1"/>
  <c r="AT52" i="1"/>
  <c r="AS52" i="1"/>
  <c r="AR52" i="1"/>
  <c r="AP52" i="1"/>
  <c r="M52" i="1" s="1"/>
  <c r="AO52" i="1"/>
  <c r="AN52" i="1"/>
  <c r="AM52" i="1"/>
  <c r="AK52" i="1"/>
  <c r="L52" i="1" s="1"/>
  <c r="AJ52" i="1"/>
  <c r="AI52" i="1"/>
  <c r="AH52" i="1"/>
  <c r="W52" i="1"/>
  <c r="V52" i="1"/>
  <c r="U52" i="1"/>
  <c r="T52" i="1"/>
  <c r="S52" i="1"/>
  <c r="R52" i="1"/>
  <c r="Q52" i="1"/>
  <c r="O52" i="1"/>
  <c r="N52" i="1"/>
  <c r="K52" i="1"/>
  <c r="CQ52" i="1" s="1"/>
  <c r="CR52" i="1" s="1"/>
  <c r="D52" i="1"/>
  <c r="C52" i="1"/>
  <c r="B52" i="1"/>
  <c r="A52" i="1"/>
  <c r="CO51" i="1"/>
  <c r="CN51" i="1"/>
  <c r="CM51" i="1"/>
  <c r="CP51" i="1" s="1"/>
  <c r="CL51" i="1"/>
  <c r="CI51" i="1"/>
  <c r="CH51" i="1"/>
  <c r="CG51" i="1"/>
  <c r="CJ51" i="1" s="1"/>
  <c r="P51" i="1" s="1"/>
  <c r="CF51" i="1"/>
  <c r="CD51" i="1"/>
  <c r="CC51" i="1"/>
  <c r="CB51" i="1"/>
  <c r="CA51" i="1"/>
  <c r="BZ51" i="1"/>
  <c r="BW51" i="1"/>
  <c r="BV51" i="1"/>
  <c r="BU51" i="1"/>
  <c r="BX51" i="1" s="1"/>
  <c r="BT51" i="1"/>
  <c r="BQ51" i="1"/>
  <c r="BP51" i="1"/>
  <c r="BO51" i="1"/>
  <c r="BR51" i="1" s="1"/>
  <c r="BN51" i="1"/>
  <c r="BK51" i="1"/>
  <c r="BJ51" i="1"/>
  <c r="BI51" i="1"/>
  <c r="BL51" i="1" s="1"/>
  <c r="BH51" i="1"/>
  <c r="BE51" i="1"/>
  <c r="BD51" i="1"/>
  <c r="BC51" i="1"/>
  <c r="BF51" i="1" s="1"/>
  <c r="BB51" i="1"/>
  <c r="AZ51" i="1"/>
  <c r="AY51" i="1"/>
  <c r="AX51" i="1"/>
  <c r="O51" i="1" s="1"/>
  <c r="AW51" i="1"/>
  <c r="AU51" i="1"/>
  <c r="AT51" i="1"/>
  <c r="AS51" i="1"/>
  <c r="AR51" i="1"/>
  <c r="AP51" i="1"/>
  <c r="M51" i="1" s="1"/>
  <c r="AO51" i="1"/>
  <c r="AN51" i="1"/>
  <c r="AM51" i="1"/>
  <c r="AK51" i="1"/>
  <c r="AJ51" i="1"/>
  <c r="L51" i="1" s="1"/>
  <c r="AI51" i="1"/>
  <c r="AH51" i="1"/>
  <c r="W51" i="1"/>
  <c r="V51" i="1"/>
  <c r="U51" i="1"/>
  <c r="T51" i="1"/>
  <c r="S51" i="1"/>
  <c r="R51" i="1"/>
  <c r="Q51" i="1"/>
  <c r="N51" i="1"/>
  <c r="K51" i="1"/>
  <c r="AC51" i="1" s="1"/>
  <c r="D51" i="1"/>
  <c r="C51" i="1"/>
  <c r="B51" i="1"/>
  <c r="A51" i="1"/>
  <c r="CO50" i="1"/>
  <c r="CN50" i="1"/>
  <c r="CP50" i="1" s="1"/>
  <c r="CM50" i="1"/>
  <c r="CL50" i="1"/>
  <c r="CI50" i="1"/>
  <c r="CH50" i="1"/>
  <c r="CJ50" i="1" s="1"/>
  <c r="CG50" i="1"/>
  <c r="CF50" i="1"/>
  <c r="CC50" i="1"/>
  <c r="CB50" i="1"/>
  <c r="CD50" i="1" s="1"/>
  <c r="CA50" i="1"/>
  <c r="BZ50" i="1"/>
  <c r="BW50" i="1"/>
  <c r="BV50" i="1"/>
  <c r="BX50" i="1" s="1"/>
  <c r="BU50" i="1"/>
  <c r="BT50" i="1"/>
  <c r="BQ50" i="1"/>
  <c r="BP50" i="1"/>
  <c r="BR50" i="1" s="1"/>
  <c r="BO50" i="1"/>
  <c r="BN50" i="1"/>
  <c r="BK50" i="1"/>
  <c r="BJ50" i="1"/>
  <c r="BL50" i="1" s="1"/>
  <c r="BI50" i="1"/>
  <c r="BH50" i="1"/>
  <c r="BE50" i="1"/>
  <c r="BD50" i="1"/>
  <c r="BF50" i="1" s="1"/>
  <c r="P50" i="1" s="1"/>
  <c r="BC50" i="1"/>
  <c r="BB50" i="1"/>
  <c r="AZ50" i="1"/>
  <c r="AY50" i="1"/>
  <c r="AX50" i="1"/>
  <c r="AW50" i="1"/>
  <c r="AU50" i="1"/>
  <c r="AT50" i="1"/>
  <c r="N50" i="1" s="1"/>
  <c r="AS50" i="1"/>
  <c r="AR50" i="1"/>
  <c r="AP50" i="1"/>
  <c r="M50" i="1" s="1"/>
  <c r="AO50" i="1"/>
  <c r="AN50" i="1"/>
  <c r="AM50" i="1"/>
  <c r="AK50" i="1"/>
  <c r="AJ50" i="1"/>
  <c r="AI50" i="1"/>
  <c r="AH50" i="1"/>
  <c r="W50" i="1"/>
  <c r="V50" i="1"/>
  <c r="U50" i="1"/>
  <c r="T50" i="1"/>
  <c r="S50" i="1"/>
  <c r="R50" i="1"/>
  <c r="Q50" i="1"/>
  <c r="O50" i="1"/>
  <c r="L50" i="1"/>
  <c r="K50" i="1"/>
  <c r="CQ50" i="1" s="1"/>
  <c r="CR50" i="1" s="1"/>
  <c r="D50" i="1"/>
  <c r="C50" i="1"/>
  <c r="B50" i="1"/>
  <c r="A50" i="1"/>
  <c r="CO49" i="1"/>
  <c r="CN49" i="1"/>
  <c r="CP49" i="1" s="1"/>
  <c r="CM49" i="1"/>
  <c r="CL49" i="1"/>
  <c r="CI49" i="1"/>
  <c r="CH49" i="1"/>
  <c r="CJ49" i="1" s="1"/>
  <c r="CG49" i="1"/>
  <c r="CF49" i="1"/>
  <c r="CC49" i="1"/>
  <c r="CB49" i="1"/>
  <c r="CD49" i="1" s="1"/>
  <c r="CA49" i="1"/>
  <c r="BZ49" i="1"/>
  <c r="BW49" i="1"/>
  <c r="BV49" i="1"/>
  <c r="BX49" i="1" s="1"/>
  <c r="BU49" i="1"/>
  <c r="BT49" i="1"/>
  <c r="BQ49" i="1"/>
  <c r="BP49" i="1"/>
  <c r="BR49" i="1" s="1"/>
  <c r="BO49" i="1"/>
  <c r="BN49" i="1"/>
  <c r="BK49" i="1"/>
  <c r="BJ49" i="1"/>
  <c r="BL49" i="1" s="1"/>
  <c r="BI49" i="1"/>
  <c r="BH49" i="1"/>
  <c r="BE49" i="1"/>
  <c r="BD49" i="1"/>
  <c r="BF49" i="1" s="1"/>
  <c r="P49" i="1" s="1"/>
  <c r="BC49" i="1"/>
  <c r="BB49" i="1"/>
  <c r="AZ49" i="1"/>
  <c r="AY49" i="1"/>
  <c r="AX49" i="1"/>
  <c r="AW49" i="1"/>
  <c r="AU49" i="1"/>
  <c r="AT49" i="1"/>
  <c r="AS49" i="1"/>
  <c r="AR49" i="1"/>
  <c r="AP49" i="1"/>
  <c r="M49" i="1" s="1"/>
  <c r="AO49" i="1"/>
  <c r="AN49" i="1"/>
  <c r="AM49" i="1"/>
  <c r="AK49" i="1"/>
  <c r="AJ49" i="1"/>
  <c r="L49" i="1" s="1"/>
  <c r="AI49" i="1"/>
  <c r="AH49" i="1"/>
  <c r="W49" i="1"/>
  <c r="V49" i="1"/>
  <c r="U49" i="1"/>
  <c r="T49" i="1"/>
  <c r="S49" i="1"/>
  <c r="R49" i="1"/>
  <c r="Q49" i="1"/>
  <c r="O49" i="1"/>
  <c r="N49" i="1"/>
  <c r="K49" i="1"/>
  <c r="AC49" i="1" s="1"/>
  <c r="D49" i="1"/>
  <c r="C49" i="1"/>
  <c r="B49" i="1"/>
  <c r="A49" i="1"/>
  <c r="CO48" i="1"/>
  <c r="CN48" i="1"/>
  <c r="CM48" i="1"/>
  <c r="CP48" i="1" s="1"/>
  <c r="CL48" i="1"/>
  <c r="CI48" i="1"/>
  <c r="CH48" i="1"/>
  <c r="CG48" i="1"/>
  <c r="CJ48" i="1" s="1"/>
  <c r="CF48" i="1"/>
  <c r="CC48" i="1"/>
  <c r="CB48" i="1"/>
  <c r="CA48" i="1"/>
  <c r="CD48" i="1" s="1"/>
  <c r="BZ48" i="1"/>
  <c r="BW48" i="1"/>
  <c r="BV48" i="1"/>
  <c r="BU48" i="1"/>
  <c r="BX48" i="1" s="1"/>
  <c r="BT48" i="1"/>
  <c r="BQ48" i="1"/>
  <c r="BP48" i="1"/>
  <c r="BO48" i="1"/>
  <c r="BR48" i="1" s="1"/>
  <c r="BN48" i="1"/>
  <c r="BL48" i="1"/>
  <c r="BK48" i="1"/>
  <c r="BJ48" i="1"/>
  <c r="BI48" i="1"/>
  <c r="BH48" i="1"/>
  <c r="BE48" i="1"/>
  <c r="BD48" i="1"/>
  <c r="BC48" i="1"/>
  <c r="BF48" i="1" s="1"/>
  <c r="BB48" i="1"/>
  <c r="AZ48" i="1"/>
  <c r="AY48" i="1"/>
  <c r="O48" i="1" s="1"/>
  <c r="AX48" i="1"/>
  <c r="AW48" i="1"/>
  <c r="AU48" i="1"/>
  <c r="AT48" i="1"/>
  <c r="N48" i="1" s="1"/>
  <c r="AS48" i="1"/>
  <c r="AR48" i="1"/>
  <c r="AP48" i="1"/>
  <c r="M48" i="1" s="1"/>
  <c r="AO48" i="1"/>
  <c r="AN48" i="1"/>
  <c r="AM48" i="1"/>
  <c r="AK48" i="1"/>
  <c r="AJ48" i="1"/>
  <c r="L48" i="1" s="1"/>
  <c r="AI48" i="1"/>
  <c r="AH48" i="1"/>
  <c r="W48" i="1"/>
  <c r="V48" i="1"/>
  <c r="U48" i="1"/>
  <c r="T48" i="1"/>
  <c r="S48" i="1"/>
  <c r="R48" i="1"/>
  <c r="Q48" i="1"/>
  <c r="P48" i="1"/>
  <c r="K48" i="1"/>
  <c r="CQ48" i="1" s="1"/>
  <c r="CR48" i="1" s="1"/>
  <c r="D48" i="1"/>
  <c r="C48" i="1"/>
  <c r="B48" i="1"/>
  <c r="A48" i="1"/>
  <c r="CO47" i="1"/>
  <c r="CN47" i="1"/>
  <c r="CM47" i="1"/>
  <c r="CP47" i="1" s="1"/>
  <c r="CL47" i="1"/>
  <c r="CI47" i="1"/>
  <c r="CH47" i="1"/>
  <c r="CG47" i="1"/>
  <c r="CJ47" i="1" s="1"/>
  <c r="CF47" i="1"/>
  <c r="CC47" i="1"/>
  <c r="CB47" i="1"/>
  <c r="CA47" i="1"/>
  <c r="CD47" i="1" s="1"/>
  <c r="BZ47" i="1"/>
  <c r="BW47" i="1"/>
  <c r="BV47" i="1"/>
  <c r="BU47" i="1"/>
  <c r="BX47" i="1" s="1"/>
  <c r="BT47" i="1"/>
  <c r="BQ47" i="1"/>
  <c r="BP47" i="1"/>
  <c r="BO47" i="1"/>
  <c r="BR47" i="1" s="1"/>
  <c r="BN47" i="1"/>
  <c r="BK47" i="1"/>
  <c r="BJ47" i="1"/>
  <c r="BI47" i="1"/>
  <c r="BL47" i="1" s="1"/>
  <c r="BH47" i="1"/>
  <c r="BF47" i="1"/>
  <c r="P47" i="1" s="1"/>
  <c r="BE47" i="1"/>
  <c r="BD47" i="1"/>
  <c r="BC47" i="1"/>
  <c r="BB47" i="1"/>
  <c r="AZ47" i="1"/>
  <c r="AY47" i="1"/>
  <c r="AX47" i="1"/>
  <c r="AW47" i="1"/>
  <c r="AU47" i="1"/>
  <c r="AT47" i="1"/>
  <c r="AS47" i="1"/>
  <c r="AR47" i="1"/>
  <c r="AP47" i="1"/>
  <c r="AO47" i="1"/>
  <c r="AN47" i="1"/>
  <c r="AM47" i="1"/>
  <c r="AK47" i="1"/>
  <c r="AJ47" i="1"/>
  <c r="AI47" i="1"/>
  <c r="AH47" i="1"/>
  <c r="W47" i="1"/>
  <c r="V47" i="1"/>
  <c r="U47" i="1"/>
  <c r="T47" i="1"/>
  <c r="S47" i="1"/>
  <c r="R47" i="1"/>
  <c r="Q47" i="1"/>
  <c r="O47" i="1"/>
  <c r="N47" i="1"/>
  <c r="M47" i="1"/>
  <c r="L47" i="1"/>
  <c r="K47" i="1"/>
  <c r="AC47" i="1" s="1"/>
  <c r="D47" i="1"/>
  <c r="C47" i="1"/>
  <c r="B47" i="1"/>
  <c r="A47" i="1"/>
  <c r="CO46" i="1"/>
  <c r="CN46" i="1"/>
  <c r="CM46" i="1"/>
  <c r="CP46" i="1" s="1"/>
  <c r="CL46" i="1"/>
  <c r="CI46" i="1"/>
  <c r="CH46" i="1"/>
  <c r="CG46" i="1"/>
  <c r="CJ46" i="1" s="1"/>
  <c r="CF46" i="1"/>
  <c r="CC46" i="1"/>
  <c r="CB46" i="1"/>
  <c r="CA46" i="1"/>
  <c r="CD46" i="1" s="1"/>
  <c r="BZ46" i="1"/>
  <c r="BW46" i="1"/>
  <c r="BV46" i="1"/>
  <c r="BU46" i="1"/>
  <c r="BX46" i="1" s="1"/>
  <c r="BT46" i="1"/>
  <c r="BQ46" i="1"/>
  <c r="BP46" i="1"/>
  <c r="BR46" i="1" s="1"/>
  <c r="BO46" i="1"/>
  <c r="BN46" i="1"/>
  <c r="BK46" i="1"/>
  <c r="BJ46" i="1"/>
  <c r="BL46" i="1" s="1"/>
  <c r="BI46" i="1"/>
  <c r="BH46" i="1"/>
  <c r="BE46" i="1"/>
  <c r="BD46" i="1"/>
  <c r="BC46" i="1"/>
  <c r="BF46" i="1" s="1"/>
  <c r="BB46" i="1"/>
  <c r="AZ46" i="1"/>
  <c r="AY46" i="1"/>
  <c r="AX46" i="1"/>
  <c r="AW46" i="1"/>
  <c r="AU46" i="1"/>
  <c r="AT46" i="1"/>
  <c r="AS46" i="1"/>
  <c r="AR46" i="1"/>
  <c r="AP46" i="1"/>
  <c r="M46" i="1" s="1"/>
  <c r="AO46" i="1"/>
  <c r="AN46" i="1"/>
  <c r="AM46" i="1"/>
  <c r="AK46" i="1"/>
  <c r="AJ46" i="1"/>
  <c r="AI46" i="1"/>
  <c r="AH46" i="1"/>
  <c r="AD46" i="1"/>
  <c r="W46" i="1"/>
  <c r="V46" i="1"/>
  <c r="U46" i="1"/>
  <c r="T46" i="1"/>
  <c r="S46" i="1"/>
  <c r="R46" i="1"/>
  <c r="Q46" i="1"/>
  <c r="P46" i="1"/>
  <c r="O46" i="1"/>
  <c r="N46" i="1"/>
  <c r="L46" i="1"/>
  <c r="K46" i="1"/>
  <c r="AC46" i="1" s="1"/>
  <c r="D46" i="1"/>
  <c r="C46" i="1"/>
  <c r="B46" i="1"/>
  <c r="A46" i="1"/>
  <c r="CP45" i="1"/>
  <c r="CO45" i="1"/>
  <c r="CN45" i="1"/>
  <c r="CM45" i="1"/>
  <c r="CL45" i="1"/>
  <c r="CI45" i="1"/>
  <c r="CH45" i="1"/>
  <c r="CG45" i="1"/>
  <c r="CJ45" i="1" s="1"/>
  <c r="CF45" i="1"/>
  <c r="CC45" i="1"/>
  <c r="CB45" i="1"/>
  <c r="CA45" i="1"/>
  <c r="CD45" i="1" s="1"/>
  <c r="BZ45" i="1"/>
  <c r="BW45" i="1"/>
  <c r="BV45" i="1"/>
  <c r="BU45" i="1"/>
  <c r="BX45" i="1" s="1"/>
  <c r="BT45" i="1"/>
  <c r="BQ45" i="1"/>
  <c r="BP45" i="1"/>
  <c r="BR45" i="1" s="1"/>
  <c r="BO45" i="1"/>
  <c r="BN45" i="1"/>
  <c r="BK45" i="1"/>
  <c r="BJ45" i="1"/>
  <c r="BL45" i="1" s="1"/>
  <c r="BI45" i="1"/>
  <c r="BH45" i="1"/>
  <c r="BE45" i="1"/>
  <c r="BD45" i="1"/>
  <c r="BC45" i="1"/>
  <c r="BF45" i="1" s="1"/>
  <c r="BB45" i="1"/>
  <c r="AZ45" i="1"/>
  <c r="AY45" i="1"/>
  <c r="O45" i="1" s="1"/>
  <c r="AX45" i="1"/>
  <c r="AW45" i="1"/>
  <c r="AU45" i="1"/>
  <c r="AT45" i="1"/>
  <c r="N45" i="1" s="1"/>
  <c r="AS45" i="1"/>
  <c r="AR45" i="1"/>
  <c r="AP45" i="1"/>
  <c r="AO45" i="1"/>
  <c r="AN45" i="1"/>
  <c r="AM45" i="1"/>
  <c r="AK45" i="1"/>
  <c r="AJ45" i="1"/>
  <c r="AI45" i="1"/>
  <c r="L45" i="1" s="1"/>
  <c r="AH45" i="1"/>
  <c r="W45" i="1"/>
  <c r="V45" i="1"/>
  <c r="U45" i="1"/>
  <c r="T45" i="1"/>
  <c r="S45" i="1"/>
  <c r="R45" i="1"/>
  <c r="Q45" i="1"/>
  <c r="P45" i="1"/>
  <c r="M45" i="1"/>
  <c r="K45" i="1"/>
  <c r="AC45" i="1" s="1"/>
  <c r="D45" i="1"/>
  <c r="C45" i="1"/>
  <c r="B45" i="1"/>
  <c r="A45" i="1"/>
  <c r="W34" i="1"/>
  <c r="D34" i="1"/>
  <c r="CP33" i="1"/>
  <c r="CO33" i="1"/>
  <c r="CN33" i="1"/>
  <c r="CM33" i="1"/>
  <c r="CL33" i="1"/>
  <c r="CJ33" i="1"/>
  <c r="CI33" i="1"/>
  <c r="CH33" i="1"/>
  <c r="CG33" i="1"/>
  <c r="CF33" i="1"/>
  <c r="CD33" i="1"/>
  <c r="CC33" i="1"/>
  <c r="CB33" i="1"/>
  <c r="CA33" i="1"/>
  <c r="BZ33" i="1"/>
  <c r="BX33" i="1"/>
  <c r="BW33" i="1"/>
  <c r="BV33" i="1"/>
  <c r="BU33" i="1"/>
  <c r="BT33" i="1"/>
  <c r="BR33" i="1"/>
  <c r="BQ33" i="1"/>
  <c r="BP33" i="1"/>
  <c r="BO33" i="1"/>
  <c r="BN33" i="1"/>
  <c r="BL33" i="1"/>
  <c r="BK33" i="1"/>
  <c r="BJ33" i="1"/>
  <c r="BI33" i="1"/>
  <c r="BH33" i="1"/>
  <c r="BF33" i="1"/>
  <c r="BE33" i="1"/>
  <c r="BD33" i="1"/>
  <c r="BC33" i="1"/>
  <c r="BB33" i="1"/>
  <c r="AZ33" i="1"/>
  <c r="AY33" i="1"/>
  <c r="AX33" i="1"/>
  <c r="AW33" i="1"/>
  <c r="AU33" i="1"/>
  <c r="AT33" i="1"/>
  <c r="AS33" i="1"/>
  <c r="AR33" i="1"/>
  <c r="AP33" i="1"/>
  <c r="AO33" i="1"/>
  <c r="AN33" i="1"/>
  <c r="AM33" i="1"/>
  <c r="AK33" i="1"/>
  <c r="AJ33" i="1"/>
  <c r="AI33" i="1"/>
  <c r="AH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AC33" i="1" s="1"/>
  <c r="D33" i="1"/>
  <c r="C33" i="1"/>
  <c r="B33" i="1"/>
  <c r="A33" i="1"/>
  <c r="CP32" i="1"/>
  <c r="CO32" i="1"/>
  <c r="CN32" i="1"/>
  <c r="CM32" i="1"/>
  <c r="CL32" i="1"/>
  <c r="CJ32" i="1"/>
  <c r="CI32" i="1"/>
  <c r="CH32" i="1"/>
  <c r="CG32" i="1"/>
  <c r="CF32" i="1"/>
  <c r="CD32" i="1"/>
  <c r="CC32" i="1"/>
  <c r="CB32" i="1"/>
  <c r="CA32" i="1"/>
  <c r="BZ32" i="1"/>
  <c r="BX32" i="1"/>
  <c r="BW32" i="1"/>
  <c r="BV32" i="1"/>
  <c r="BU32" i="1"/>
  <c r="BT32" i="1"/>
  <c r="BR32" i="1"/>
  <c r="BQ32" i="1"/>
  <c r="BP32" i="1"/>
  <c r="BO32" i="1"/>
  <c r="BN32" i="1"/>
  <c r="BL32" i="1"/>
  <c r="BK32" i="1"/>
  <c r="BJ32" i="1"/>
  <c r="BI32" i="1"/>
  <c r="BH32" i="1"/>
  <c r="BF32" i="1"/>
  <c r="BE32" i="1"/>
  <c r="BD32" i="1"/>
  <c r="BC32" i="1"/>
  <c r="BB32" i="1"/>
  <c r="AZ32" i="1"/>
  <c r="AY32" i="1"/>
  <c r="AX32" i="1"/>
  <c r="AW32" i="1"/>
  <c r="AU32" i="1"/>
  <c r="AT32" i="1"/>
  <c r="AS32" i="1"/>
  <c r="AR32" i="1"/>
  <c r="AP32" i="1"/>
  <c r="AO32" i="1"/>
  <c r="AN32" i="1"/>
  <c r="AM32" i="1"/>
  <c r="AK32" i="1"/>
  <c r="AJ32" i="1"/>
  <c r="AI32" i="1"/>
  <c r="AH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AC32" i="1" s="1"/>
  <c r="D32" i="1"/>
  <c r="C32" i="1"/>
  <c r="B32" i="1"/>
  <c r="A32" i="1"/>
  <c r="CP31" i="1"/>
  <c r="CO31" i="1"/>
  <c r="CN31" i="1"/>
  <c r="CM31" i="1"/>
  <c r="CL31" i="1"/>
  <c r="CJ31" i="1"/>
  <c r="CI31" i="1"/>
  <c r="CH31" i="1"/>
  <c r="CG31" i="1"/>
  <c r="CF31" i="1"/>
  <c r="CD31" i="1"/>
  <c r="CC31" i="1"/>
  <c r="CB31" i="1"/>
  <c r="CA31" i="1"/>
  <c r="BZ31" i="1"/>
  <c r="BX31" i="1"/>
  <c r="BW31" i="1"/>
  <c r="BV31" i="1"/>
  <c r="BU31" i="1"/>
  <c r="BT31" i="1"/>
  <c r="BR31" i="1"/>
  <c r="BQ31" i="1"/>
  <c r="BP31" i="1"/>
  <c r="BO31" i="1"/>
  <c r="BN31" i="1"/>
  <c r="BL31" i="1"/>
  <c r="BK31" i="1"/>
  <c r="BJ31" i="1"/>
  <c r="BI31" i="1"/>
  <c r="BH31" i="1"/>
  <c r="BF31" i="1"/>
  <c r="BE31" i="1"/>
  <c r="BD31" i="1"/>
  <c r="BC31" i="1"/>
  <c r="BB31" i="1"/>
  <c r="AZ31" i="1"/>
  <c r="AY31" i="1"/>
  <c r="AX31" i="1"/>
  <c r="AW31" i="1"/>
  <c r="AU31" i="1"/>
  <c r="AT31" i="1"/>
  <c r="AS31" i="1"/>
  <c r="AR31" i="1"/>
  <c r="AP31" i="1"/>
  <c r="AO31" i="1"/>
  <c r="AN31" i="1"/>
  <c r="AM31" i="1"/>
  <c r="AK31" i="1"/>
  <c r="AJ31" i="1"/>
  <c r="AI31" i="1"/>
  <c r="AH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AC31" i="1" s="1"/>
  <c r="D31" i="1"/>
  <c r="C31" i="1"/>
  <c r="B31" i="1"/>
  <c r="A31" i="1"/>
  <c r="CP30" i="1"/>
  <c r="CO30" i="1"/>
  <c r="CN30" i="1"/>
  <c r="CM30" i="1"/>
  <c r="CL30" i="1"/>
  <c r="CJ30" i="1"/>
  <c r="CI30" i="1"/>
  <c r="CH30" i="1"/>
  <c r="CG30" i="1"/>
  <c r="CF30" i="1"/>
  <c r="CD30" i="1"/>
  <c r="CC30" i="1"/>
  <c r="CB30" i="1"/>
  <c r="CA30" i="1"/>
  <c r="BZ30" i="1"/>
  <c r="BX30" i="1"/>
  <c r="BW30" i="1"/>
  <c r="BV30" i="1"/>
  <c r="BU30" i="1"/>
  <c r="BT30" i="1"/>
  <c r="BR30" i="1"/>
  <c r="BQ30" i="1"/>
  <c r="BP30" i="1"/>
  <c r="BO30" i="1"/>
  <c r="BN30" i="1"/>
  <c r="BL30" i="1"/>
  <c r="BK30" i="1"/>
  <c r="BJ30" i="1"/>
  <c r="BI30" i="1"/>
  <c r="BH30" i="1"/>
  <c r="BF30" i="1"/>
  <c r="BE30" i="1"/>
  <c r="BD30" i="1"/>
  <c r="BC30" i="1"/>
  <c r="BB30" i="1"/>
  <c r="AZ30" i="1"/>
  <c r="AY30" i="1"/>
  <c r="AX30" i="1"/>
  <c r="AW30" i="1"/>
  <c r="AU30" i="1"/>
  <c r="AT30" i="1"/>
  <c r="AS30" i="1"/>
  <c r="AR30" i="1"/>
  <c r="AP30" i="1"/>
  <c r="AO30" i="1"/>
  <c r="AN30" i="1"/>
  <c r="AM30" i="1"/>
  <c r="AK30" i="1"/>
  <c r="AJ30" i="1"/>
  <c r="AI30" i="1"/>
  <c r="AH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AC30" i="1" s="1"/>
  <c r="D30" i="1"/>
  <c r="C30" i="1"/>
  <c r="B30" i="1"/>
  <c r="A30" i="1"/>
  <c r="CP29" i="1"/>
  <c r="CO29" i="1"/>
  <c r="CN29" i="1"/>
  <c r="CM29" i="1"/>
  <c r="CL29" i="1"/>
  <c r="CJ29" i="1"/>
  <c r="CI29" i="1"/>
  <c r="CH29" i="1"/>
  <c r="CG29" i="1"/>
  <c r="CF29" i="1"/>
  <c r="CD29" i="1"/>
  <c r="CC29" i="1"/>
  <c r="CB29" i="1"/>
  <c r="CA29" i="1"/>
  <c r="BZ29" i="1"/>
  <c r="BX29" i="1"/>
  <c r="BW29" i="1"/>
  <c r="BV29" i="1"/>
  <c r="BU29" i="1"/>
  <c r="BT29" i="1"/>
  <c r="BR29" i="1"/>
  <c r="BQ29" i="1"/>
  <c r="BP29" i="1"/>
  <c r="BO29" i="1"/>
  <c r="BN29" i="1"/>
  <c r="BL29" i="1"/>
  <c r="BK29" i="1"/>
  <c r="BJ29" i="1"/>
  <c r="BI29" i="1"/>
  <c r="BH29" i="1"/>
  <c r="BF29" i="1"/>
  <c r="BE29" i="1"/>
  <c r="BD29" i="1"/>
  <c r="BC29" i="1"/>
  <c r="BB29" i="1"/>
  <c r="AZ29" i="1"/>
  <c r="AY29" i="1"/>
  <c r="AX29" i="1"/>
  <c r="AW29" i="1"/>
  <c r="AU29" i="1"/>
  <c r="AT29" i="1"/>
  <c r="AS29" i="1"/>
  <c r="AR29" i="1"/>
  <c r="AP29" i="1"/>
  <c r="AO29" i="1"/>
  <c r="AN29" i="1"/>
  <c r="AM29" i="1"/>
  <c r="AK29" i="1"/>
  <c r="AJ29" i="1"/>
  <c r="AI29" i="1"/>
  <c r="AH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AC29" i="1" s="1"/>
  <c r="D29" i="1"/>
  <c r="C29" i="1"/>
  <c r="B29" i="1"/>
  <c r="A29" i="1"/>
  <c r="CP28" i="1"/>
  <c r="CO28" i="1"/>
  <c r="CN28" i="1"/>
  <c r="CM28" i="1"/>
  <c r="CL28" i="1"/>
  <c r="CJ28" i="1"/>
  <c r="CI28" i="1"/>
  <c r="CH28" i="1"/>
  <c r="CG28" i="1"/>
  <c r="CF28" i="1"/>
  <c r="CD28" i="1"/>
  <c r="CC28" i="1"/>
  <c r="CB28" i="1"/>
  <c r="CA28" i="1"/>
  <c r="BZ28" i="1"/>
  <c r="BX28" i="1"/>
  <c r="BW28" i="1"/>
  <c r="BV28" i="1"/>
  <c r="BU28" i="1"/>
  <c r="BT28" i="1"/>
  <c r="BR28" i="1"/>
  <c r="BQ28" i="1"/>
  <c r="BP28" i="1"/>
  <c r="BO28" i="1"/>
  <c r="BN28" i="1"/>
  <c r="BL28" i="1"/>
  <c r="BK28" i="1"/>
  <c r="BJ28" i="1"/>
  <c r="BI28" i="1"/>
  <c r="BH28" i="1"/>
  <c r="BF28" i="1"/>
  <c r="BE28" i="1"/>
  <c r="BD28" i="1"/>
  <c r="BC28" i="1"/>
  <c r="BB28" i="1"/>
  <c r="AZ28" i="1"/>
  <c r="AY28" i="1"/>
  <c r="AX28" i="1"/>
  <c r="AW28" i="1"/>
  <c r="AU28" i="1"/>
  <c r="AT28" i="1"/>
  <c r="AS28" i="1"/>
  <c r="AR28" i="1"/>
  <c r="AP28" i="1"/>
  <c r="AO28" i="1"/>
  <c r="AN28" i="1"/>
  <c r="AM28" i="1"/>
  <c r="AK28" i="1"/>
  <c r="AJ28" i="1"/>
  <c r="AI28" i="1"/>
  <c r="AH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AC28" i="1" s="1"/>
  <c r="D28" i="1"/>
  <c r="C28" i="1"/>
  <c r="B28" i="1"/>
  <c r="A28" i="1"/>
  <c r="CP27" i="1"/>
  <c r="CO27" i="1"/>
  <c r="CN27" i="1"/>
  <c r="CM27" i="1"/>
  <c r="CL27" i="1"/>
  <c r="CJ27" i="1"/>
  <c r="CI27" i="1"/>
  <c r="CH27" i="1"/>
  <c r="CG27" i="1"/>
  <c r="CF27" i="1"/>
  <c r="CD27" i="1"/>
  <c r="CC27" i="1"/>
  <c r="CB27" i="1"/>
  <c r="CA27" i="1"/>
  <c r="BZ27" i="1"/>
  <c r="BX27" i="1"/>
  <c r="BW27" i="1"/>
  <c r="BV27" i="1"/>
  <c r="BU27" i="1"/>
  <c r="BT27" i="1"/>
  <c r="BR27" i="1"/>
  <c r="BQ27" i="1"/>
  <c r="BP27" i="1"/>
  <c r="BO27" i="1"/>
  <c r="BN27" i="1"/>
  <c r="BL27" i="1"/>
  <c r="BK27" i="1"/>
  <c r="BJ27" i="1"/>
  <c r="BI27" i="1"/>
  <c r="BH27" i="1"/>
  <c r="BF27" i="1"/>
  <c r="BE27" i="1"/>
  <c r="BD27" i="1"/>
  <c r="BC27" i="1"/>
  <c r="BB27" i="1"/>
  <c r="AZ27" i="1"/>
  <c r="AY27" i="1"/>
  <c r="AX27" i="1"/>
  <c r="AW27" i="1"/>
  <c r="AU27" i="1"/>
  <c r="AT27" i="1"/>
  <c r="AS27" i="1"/>
  <c r="AR27" i="1"/>
  <c r="AP27" i="1"/>
  <c r="AO27" i="1"/>
  <c r="AN27" i="1"/>
  <c r="AM27" i="1"/>
  <c r="AK27" i="1"/>
  <c r="AJ27" i="1"/>
  <c r="AI27" i="1"/>
  <c r="AH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AC27" i="1" s="1"/>
  <c r="D27" i="1"/>
  <c r="C27" i="1"/>
  <c r="B27" i="1"/>
  <c r="A27" i="1"/>
  <c r="CP26" i="1"/>
  <c r="CO26" i="1"/>
  <c r="CN26" i="1"/>
  <c r="CM26" i="1"/>
  <c r="CL26" i="1"/>
  <c r="CJ26" i="1"/>
  <c r="CI26" i="1"/>
  <c r="CH26" i="1"/>
  <c r="CG26" i="1"/>
  <c r="CF26" i="1"/>
  <c r="CD26" i="1"/>
  <c r="CC26" i="1"/>
  <c r="CB26" i="1"/>
  <c r="CA26" i="1"/>
  <c r="BZ26" i="1"/>
  <c r="BX26" i="1"/>
  <c r="BW26" i="1"/>
  <c r="BV26" i="1"/>
  <c r="BU26" i="1"/>
  <c r="BT26" i="1"/>
  <c r="BR26" i="1"/>
  <c r="BQ26" i="1"/>
  <c r="BP26" i="1"/>
  <c r="BO26" i="1"/>
  <c r="BN26" i="1"/>
  <c r="BL26" i="1"/>
  <c r="BK26" i="1"/>
  <c r="BJ26" i="1"/>
  <c r="BI26" i="1"/>
  <c r="BH26" i="1"/>
  <c r="BF26" i="1"/>
  <c r="BE26" i="1"/>
  <c r="BD26" i="1"/>
  <c r="BC26" i="1"/>
  <c r="BB26" i="1"/>
  <c r="AZ26" i="1"/>
  <c r="AY26" i="1"/>
  <c r="AX26" i="1"/>
  <c r="AW26" i="1"/>
  <c r="AU26" i="1"/>
  <c r="AT26" i="1"/>
  <c r="AS26" i="1"/>
  <c r="AR26" i="1"/>
  <c r="AP26" i="1"/>
  <c r="AO26" i="1"/>
  <c r="AN26" i="1"/>
  <c r="AM26" i="1"/>
  <c r="AK26" i="1"/>
  <c r="AJ26" i="1"/>
  <c r="AI26" i="1"/>
  <c r="AH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AC26" i="1" s="1"/>
  <c r="D26" i="1"/>
  <c r="C26" i="1"/>
  <c r="B26" i="1"/>
  <c r="A26" i="1"/>
  <c r="CO25" i="1"/>
  <c r="CN25" i="1"/>
  <c r="CM25" i="1"/>
  <c r="CP25" i="1" s="1"/>
  <c r="CL25" i="1"/>
  <c r="CI25" i="1"/>
  <c r="CH25" i="1"/>
  <c r="CG25" i="1"/>
  <c r="CJ25" i="1" s="1"/>
  <c r="CF25" i="1"/>
  <c r="CC25" i="1"/>
  <c r="CB25" i="1"/>
  <c r="CA25" i="1"/>
  <c r="CD25" i="1" s="1"/>
  <c r="BZ25" i="1"/>
  <c r="BW25" i="1"/>
  <c r="BV25" i="1"/>
  <c r="BU25" i="1"/>
  <c r="BX25" i="1" s="1"/>
  <c r="BT25" i="1"/>
  <c r="BQ25" i="1"/>
  <c r="BP25" i="1"/>
  <c r="BO25" i="1"/>
  <c r="BR25" i="1" s="1"/>
  <c r="BN25" i="1"/>
  <c r="BK25" i="1"/>
  <c r="BJ25" i="1"/>
  <c r="BI25" i="1"/>
  <c r="BL25" i="1" s="1"/>
  <c r="BH25" i="1"/>
  <c r="BE25" i="1"/>
  <c r="BD25" i="1"/>
  <c r="BC25" i="1"/>
  <c r="BF25" i="1" s="1"/>
  <c r="P25" i="1" s="1"/>
  <c r="BB25" i="1"/>
  <c r="AZ25" i="1"/>
  <c r="AY25" i="1"/>
  <c r="AX25" i="1"/>
  <c r="AW25" i="1"/>
  <c r="AU25" i="1"/>
  <c r="AT25" i="1"/>
  <c r="AS25" i="1"/>
  <c r="AR25" i="1"/>
  <c r="AP25" i="1"/>
  <c r="AO25" i="1"/>
  <c r="AN25" i="1"/>
  <c r="AM25" i="1"/>
  <c r="AK25" i="1"/>
  <c r="AJ25" i="1"/>
  <c r="L25" i="1" s="1"/>
  <c r="AI25" i="1"/>
  <c r="AH25" i="1"/>
  <c r="W25" i="1"/>
  <c r="V25" i="1"/>
  <c r="U25" i="1"/>
  <c r="T25" i="1"/>
  <c r="S25" i="1"/>
  <c r="R25" i="1"/>
  <c r="Q25" i="1"/>
  <c r="O25" i="1"/>
  <c r="N25" i="1"/>
  <c r="M25" i="1"/>
  <c r="K25" i="1"/>
  <c r="AC25" i="1" s="1"/>
  <c r="D25" i="1"/>
  <c r="C25" i="1"/>
  <c r="B25" i="1"/>
  <c r="A25" i="1"/>
  <c r="CO24" i="1"/>
  <c r="CN24" i="1"/>
  <c r="CM24" i="1"/>
  <c r="CP24" i="1" s="1"/>
  <c r="CL24" i="1"/>
  <c r="CI24" i="1"/>
  <c r="CH24" i="1"/>
  <c r="CG24" i="1"/>
  <c r="CJ24" i="1" s="1"/>
  <c r="CF24" i="1"/>
  <c r="CC24" i="1"/>
  <c r="CB24" i="1"/>
  <c r="CA24" i="1"/>
  <c r="CD24" i="1" s="1"/>
  <c r="BZ24" i="1"/>
  <c r="BW24" i="1"/>
  <c r="BV24" i="1"/>
  <c r="BU24" i="1"/>
  <c r="BX24" i="1" s="1"/>
  <c r="BT24" i="1"/>
  <c r="BQ24" i="1"/>
  <c r="BP24" i="1"/>
  <c r="BR24" i="1" s="1"/>
  <c r="BO24" i="1"/>
  <c r="BN24" i="1"/>
  <c r="BK24" i="1"/>
  <c r="BJ24" i="1"/>
  <c r="BL24" i="1" s="1"/>
  <c r="P24" i="1" s="1"/>
  <c r="BI24" i="1"/>
  <c r="BH24" i="1"/>
  <c r="BE24" i="1"/>
  <c r="BD24" i="1"/>
  <c r="BC24" i="1"/>
  <c r="BF24" i="1" s="1"/>
  <c r="BB24" i="1"/>
  <c r="AZ24" i="1"/>
  <c r="AY24" i="1"/>
  <c r="AX24" i="1"/>
  <c r="AW24" i="1"/>
  <c r="AU24" i="1"/>
  <c r="AT24" i="1"/>
  <c r="N24" i="1" s="1"/>
  <c r="AS24" i="1"/>
  <c r="AR24" i="1"/>
  <c r="AP24" i="1"/>
  <c r="AO24" i="1"/>
  <c r="AN24" i="1"/>
  <c r="M24" i="1" s="1"/>
  <c r="AM24" i="1"/>
  <c r="AK24" i="1"/>
  <c r="AJ24" i="1"/>
  <c r="L24" i="1" s="1"/>
  <c r="AI24" i="1"/>
  <c r="AH24" i="1"/>
  <c r="W24" i="1"/>
  <c r="V24" i="1"/>
  <c r="U24" i="1"/>
  <c r="T24" i="1"/>
  <c r="S24" i="1"/>
  <c r="R24" i="1"/>
  <c r="Q24" i="1"/>
  <c r="O24" i="1"/>
  <c r="K24" i="1"/>
  <c r="AC24" i="1" s="1"/>
  <c r="D24" i="1"/>
  <c r="C24" i="1"/>
  <c r="B24" i="1"/>
  <c r="A24" i="1"/>
  <c r="CO23" i="1"/>
  <c r="CN23" i="1"/>
  <c r="CP23" i="1" s="1"/>
  <c r="CM23" i="1"/>
  <c r="CL23" i="1"/>
  <c r="CI23" i="1"/>
  <c r="CH23" i="1"/>
  <c r="CJ23" i="1" s="1"/>
  <c r="CG23" i="1"/>
  <c r="CF23" i="1"/>
  <c r="CC23" i="1"/>
  <c r="CB23" i="1"/>
  <c r="CD23" i="1" s="1"/>
  <c r="CA23" i="1"/>
  <c r="BZ23" i="1"/>
  <c r="BW23" i="1"/>
  <c r="BV23" i="1"/>
  <c r="BX23" i="1" s="1"/>
  <c r="BU23" i="1"/>
  <c r="BT23" i="1"/>
  <c r="BQ23" i="1"/>
  <c r="BP23" i="1"/>
  <c r="BR23" i="1" s="1"/>
  <c r="BO23" i="1"/>
  <c r="BN23" i="1"/>
  <c r="BK23" i="1"/>
  <c r="BJ23" i="1"/>
  <c r="BL23" i="1" s="1"/>
  <c r="BI23" i="1"/>
  <c r="BH23" i="1"/>
  <c r="BE23" i="1"/>
  <c r="BD23" i="1"/>
  <c r="BF23" i="1" s="1"/>
  <c r="P23" i="1" s="1"/>
  <c r="BC23" i="1"/>
  <c r="BB23" i="1"/>
  <c r="AZ23" i="1"/>
  <c r="AY23" i="1"/>
  <c r="AX23" i="1"/>
  <c r="AW23" i="1"/>
  <c r="AU23" i="1"/>
  <c r="AT23" i="1"/>
  <c r="AS23" i="1"/>
  <c r="AR23" i="1"/>
  <c r="AP23" i="1"/>
  <c r="AO23" i="1"/>
  <c r="AN23" i="1"/>
  <c r="AM23" i="1"/>
  <c r="AK23" i="1"/>
  <c r="AJ23" i="1"/>
  <c r="AI23" i="1"/>
  <c r="AH23" i="1"/>
  <c r="W23" i="1"/>
  <c r="V23" i="1"/>
  <c r="U23" i="1"/>
  <c r="T23" i="1"/>
  <c r="S23" i="1"/>
  <c r="R23" i="1"/>
  <c r="Q23" i="1"/>
  <c r="O23" i="1"/>
  <c r="N23" i="1"/>
  <c r="M23" i="1"/>
  <c r="L23" i="1"/>
  <c r="K23" i="1"/>
  <c r="AC23" i="1" s="1"/>
  <c r="D23" i="1"/>
  <c r="C23" i="1"/>
  <c r="B23" i="1"/>
  <c r="A23" i="1"/>
  <c r="CO22" i="1"/>
  <c r="CN22" i="1"/>
  <c r="CP22" i="1" s="1"/>
  <c r="CM22" i="1"/>
  <c r="CL22" i="1"/>
  <c r="CI22" i="1"/>
  <c r="CH22" i="1"/>
  <c r="CJ22" i="1" s="1"/>
  <c r="CG22" i="1"/>
  <c r="CF22" i="1"/>
  <c r="CC22" i="1"/>
  <c r="CB22" i="1"/>
  <c r="CD22" i="1" s="1"/>
  <c r="CA22" i="1"/>
  <c r="BZ22" i="1"/>
  <c r="BW22" i="1"/>
  <c r="BV22" i="1"/>
  <c r="BX22" i="1" s="1"/>
  <c r="BU22" i="1"/>
  <c r="BT22" i="1"/>
  <c r="BQ22" i="1"/>
  <c r="BP22" i="1"/>
  <c r="BR22" i="1" s="1"/>
  <c r="BO22" i="1"/>
  <c r="BN22" i="1"/>
  <c r="BK22" i="1"/>
  <c r="BJ22" i="1"/>
  <c r="BL22" i="1" s="1"/>
  <c r="BI22" i="1"/>
  <c r="BH22" i="1"/>
  <c r="BE22" i="1"/>
  <c r="BD22" i="1"/>
  <c r="BF22" i="1" s="1"/>
  <c r="P22" i="1" s="1"/>
  <c r="BC22" i="1"/>
  <c r="BB22" i="1"/>
  <c r="AZ22" i="1"/>
  <c r="AY22" i="1"/>
  <c r="AX22" i="1"/>
  <c r="AW22" i="1"/>
  <c r="AU22" i="1"/>
  <c r="AT22" i="1"/>
  <c r="N22" i="1" s="1"/>
  <c r="AS22" i="1"/>
  <c r="AR22" i="1"/>
  <c r="AP22" i="1"/>
  <c r="AO22" i="1"/>
  <c r="M22" i="1" s="1"/>
  <c r="AN22" i="1"/>
  <c r="AM22" i="1"/>
  <c r="AK22" i="1"/>
  <c r="AJ22" i="1"/>
  <c r="AI22" i="1"/>
  <c r="AH22" i="1"/>
  <c r="W22" i="1"/>
  <c r="V22" i="1"/>
  <c r="U22" i="1"/>
  <c r="T22" i="1"/>
  <c r="S22" i="1"/>
  <c r="R22" i="1"/>
  <c r="Q22" i="1"/>
  <c r="O22" i="1"/>
  <c r="L22" i="1"/>
  <c r="K22" i="1"/>
  <c r="AC22" i="1" s="1"/>
  <c r="D22" i="1"/>
  <c r="C22" i="1"/>
  <c r="B22" i="1"/>
  <c r="A22" i="1"/>
  <c r="CO21" i="1"/>
  <c r="CN21" i="1"/>
  <c r="CP21" i="1" s="1"/>
  <c r="P21" i="1" s="1"/>
  <c r="CM21" i="1"/>
  <c r="CL21" i="1"/>
  <c r="CI21" i="1"/>
  <c r="CH21" i="1"/>
  <c r="CJ21" i="1" s="1"/>
  <c r="CG21" i="1"/>
  <c r="CF21" i="1"/>
  <c r="CC21" i="1"/>
  <c r="CB21" i="1"/>
  <c r="CD21" i="1" s="1"/>
  <c r="CA21" i="1"/>
  <c r="BZ21" i="1"/>
  <c r="BW21" i="1"/>
  <c r="BV21" i="1"/>
  <c r="BX21" i="1" s="1"/>
  <c r="BU21" i="1"/>
  <c r="BT21" i="1"/>
  <c r="BQ21" i="1"/>
  <c r="BP21" i="1"/>
  <c r="BR21" i="1" s="1"/>
  <c r="BO21" i="1"/>
  <c r="BN21" i="1"/>
  <c r="BK21" i="1"/>
  <c r="BJ21" i="1"/>
  <c r="BL21" i="1" s="1"/>
  <c r="BI21" i="1"/>
  <c r="BH21" i="1"/>
  <c r="BE21" i="1"/>
  <c r="BD21" i="1"/>
  <c r="BF21" i="1" s="1"/>
  <c r="BC21" i="1"/>
  <c r="BB21" i="1"/>
  <c r="AZ21" i="1"/>
  <c r="AY21" i="1"/>
  <c r="AX21" i="1"/>
  <c r="O21" i="1" s="1"/>
  <c r="AW21" i="1"/>
  <c r="AU21" i="1"/>
  <c r="AT21" i="1"/>
  <c r="N21" i="1" s="1"/>
  <c r="AS21" i="1"/>
  <c r="AR21" i="1"/>
  <c r="AP21" i="1"/>
  <c r="AO21" i="1"/>
  <c r="M21" i="1" s="1"/>
  <c r="AN21" i="1"/>
  <c r="AM21" i="1"/>
  <c r="AK21" i="1"/>
  <c r="AJ21" i="1"/>
  <c r="L21" i="1" s="1"/>
  <c r="AI21" i="1"/>
  <c r="AH21" i="1"/>
  <c r="W21" i="1"/>
  <c r="V21" i="1"/>
  <c r="U21" i="1"/>
  <c r="T21" i="1"/>
  <c r="S21" i="1"/>
  <c r="R21" i="1"/>
  <c r="Q21" i="1"/>
  <c r="K21" i="1"/>
  <c r="AC21" i="1" s="1"/>
  <c r="D21" i="1"/>
  <c r="C21" i="1"/>
  <c r="B21" i="1"/>
  <c r="A21" i="1"/>
  <c r="CO20" i="1"/>
  <c r="CN20" i="1"/>
  <c r="CP20" i="1" s="1"/>
  <c r="P20" i="1" s="1"/>
  <c r="CM20" i="1"/>
  <c r="CL20" i="1"/>
  <c r="CI20" i="1"/>
  <c r="CH20" i="1"/>
  <c r="CJ20" i="1" s="1"/>
  <c r="CG20" i="1"/>
  <c r="CF20" i="1"/>
  <c r="CC20" i="1"/>
  <c r="CB20" i="1"/>
  <c r="CD20" i="1" s="1"/>
  <c r="CA20" i="1"/>
  <c r="BZ20" i="1"/>
  <c r="BW20" i="1"/>
  <c r="BV20" i="1"/>
  <c r="BX20" i="1" s="1"/>
  <c r="BU20" i="1"/>
  <c r="BT20" i="1"/>
  <c r="BQ20" i="1"/>
  <c r="BP20" i="1"/>
  <c r="BR20" i="1" s="1"/>
  <c r="BO20" i="1"/>
  <c r="BN20" i="1"/>
  <c r="BK20" i="1"/>
  <c r="BJ20" i="1"/>
  <c r="BL20" i="1" s="1"/>
  <c r="BI20" i="1"/>
  <c r="BH20" i="1"/>
  <c r="BE20" i="1"/>
  <c r="BD20" i="1"/>
  <c r="BF20" i="1" s="1"/>
  <c r="BC20" i="1"/>
  <c r="BB20" i="1"/>
  <c r="AZ20" i="1"/>
  <c r="AY20" i="1"/>
  <c r="AX20" i="1"/>
  <c r="AW20" i="1"/>
  <c r="AU20" i="1"/>
  <c r="AT20" i="1"/>
  <c r="AS20" i="1"/>
  <c r="AR20" i="1"/>
  <c r="AP20" i="1"/>
  <c r="M20" i="1" s="1"/>
  <c r="AO20" i="1"/>
  <c r="AN20" i="1"/>
  <c r="AM20" i="1"/>
  <c r="AK20" i="1"/>
  <c r="AJ20" i="1"/>
  <c r="AI20" i="1"/>
  <c r="AH20" i="1"/>
  <c r="W20" i="1"/>
  <c r="V20" i="1"/>
  <c r="U20" i="1"/>
  <c r="T20" i="1"/>
  <c r="S20" i="1"/>
  <c r="R20" i="1"/>
  <c r="Q20" i="1"/>
  <c r="O20" i="1"/>
  <c r="N20" i="1"/>
  <c r="L20" i="1"/>
  <c r="K20" i="1"/>
  <c r="AC20" i="1" s="1"/>
  <c r="D20" i="1"/>
  <c r="C20" i="1"/>
  <c r="B20" i="1"/>
  <c r="A20" i="1"/>
  <c r="CO19" i="1"/>
  <c r="CN19" i="1"/>
  <c r="CM19" i="1"/>
  <c r="CP19" i="1" s="1"/>
  <c r="CL19" i="1"/>
  <c r="CI19" i="1"/>
  <c r="CH19" i="1"/>
  <c r="CG19" i="1"/>
  <c r="CJ19" i="1" s="1"/>
  <c r="CF19" i="1"/>
  <c r="CD19" i="1"/>
  <c r="CC19" i="1"/>
  <c r="CB19" i="1"/>
  <c r="CA19" i="1"/>
  <c r="BZ19" i="1"/>
  <c r="BW19" i="1"/>
  <c r="BV19" i="1"/>
  <c r="BU19" i="1"/>
  <c r="BX19" i="1" s="1"/>
  <c r="BT19" i="1"/>
  <c r="BQ19" i="1"/>
  <c r="BP19" i="1"/>
  <c r="BO19" i="1"/>
  <c r="BR19" i="1" s="1"/>
  <c r="BN19" i="1"/>
  <c r="BK19" i="1"/>
  <c r="BJ19" i="1"/>
  <c r="BI19" i="1"/>
  <c r="BL19" i="1" s="1"/>
  <c r="BH19" i="1"/>
  <c r="BE19" i="1"/>
  <c r="BD19" i="1"/>
  <c r="BC19" i="1"/>
  <c r="BF19" i="1" s="1"/>
  <c r="P19" i="1" s="1"/>
  <c r="BB19" i="1"/>
  <c r="AZ19" i="1"/>
  <c r="AY19" i="1"/>
  <c r="AX19" i="1"/>
  <c r="AW19" i="1"/>
  <c r="AU19" i="1"/>
  <c r="AT19" i="1"/>
  <c r="AS19" i="1"/>
  <c r="AR19" i="1"/>
  <c r="AP19" i="1"/>
  <c r="AO19" i="1"/>
  <c r="AN19" i="1"/>
  <c r="AM19" i="1"/>
  <c r="AK19" i="1"/>
  <c r="AJ19" i="1"/>
  <c r="AI19" i="1"/>
  <c r="AH19" i="1"/>
  <c r="W19" i="1"/>
  <c r="V19" i="1"/>
  <c r="U19" i="1"/>
  <c r="T19" i="1"/>
  <c r="S19" i="1"/>
  <c r="R19" i="1"/>
  <c r="Q19" i="1"/>
  <c r="O19" i="1"/>
  <c r="N19" i="1"/>
  <c r="M19" i="1"/>
  <c r="L19" i="1"/>
  <c r="K19" i="1"/>
  <c r="AC19" i="1" s="1"/>
  <c r="D19" i="1"/>
  <c r="C19" i="1"/>
  <c r="B19" i="1"/>
  <c r="A19" i="1"/>
  <c r="CO18" i="1"/>
  <c r="CN18" i="1"/>
  <c r="CP18" i="1" s="1"/>
  <c r="P18" i="1" s="1"/>
  <c r="CM18" i="1"/>
  <c r="CL18" i="1"/>
  <c r="CI18" i="1"/>
  <c r="CH18" i="1"/>
  <c r="CJ18" i="1" s="1"/>
  <c r="CG18" i="1"/>
  <c r="CF18" i="1"/>
  <c r="CC18" i="1"/>
  <c r="CB18" i="1"/>
  <c r="CD18" i="1" s="1"/>
  <c r="CA18" i="1"/>
  <c r="BZ18" i="1"/>
  <c r="BW18" i="1"/>
  <c r="BV18" i="1"/>
  <c r="BX18" i="1" s="1"/>
  <c r="BU18" i="1"/>
  <c r="BT18" i="1"/>
  <c r="BQ18" i="1"/>
  <c r="BP18" i="1"/>
  <c r="BR18" i="1" s="1"/>
  <c r="BO18" i="1"/>
  <c r="BN18" i="1"/>
  <c r="BK18" i="1"/>
  <c r="BJ18" i="1"/>
  <c r="BL18" i="1" s="1"/>
  <c r="BI18" i="1"/>
  <c r="BH18" i="1"/>
  <c r="BE18" i="1"/>
  <c r="BD18" i="1"/>
  <c r="BF18" i="1" s="1"/>
  <c r="BC18" i="1"/>
  <c r="BB18" i="1"/>
  <c r="AZ18" i="1"/>
  <c r="AY18" i="1"/>
  <c r="AX18" i="1"/>
  <c r="O18" i="1" s="1"/>
  <c r="AW18" i="1"/>
  <c r="AU18" i="1"/>
  <c r="AT18" i="1"/>
  <c r="AS18" i="1"/>
  <c r="AR18" i="1"/>
  <c r="AP18" i="1"/>
  <c r="AO18" i="1"/>
  <c r="M18" i="1" s="1"/>
  <c r="AN18" i="1"/>
  <c r="AM18" i="1"/>
  <c r="AK18" i="1"/>
  <c r="AJ18" i="1"/>
  <c r="L18" i="1" s="1"/>
  <c r="AI18" i="1"/>
  <c r="AH18" i="1"/>
  <c r="W18" i="1"/>
  <c r="V18" i="1"/>
  <c r="U18" i="1"/>
  <c r="T18" i="1"/>
  <c r="S18" i="1"/>
  <c r="R18" i="1"/>
  <c r="Q18" i="1"/>
  <c r="N18" i="1"/>
  <c r="K18" i="1"/>
  <c r="AC18" i="1" s="1"/>
  <c r="D18" i="1"/>
  <c r="C18" i="1"/>
  <c r="B18" i="1"/>
  <c r="A18" i="1"/>
  <c r="CO17" i="1"/>
  <c r="CN17" i="1"/>
  <c r="CM17" i="1"/>
  <c r="CP17" i="1" s="1"/>
  <c r="CL17" i="1"/>
  <c r="CI17" i="1"/>
  <c r="CH17" i="1"/>
  <c r="CG17" i="1"/>
  <c r="CJ17" i="1" s="1"/>
  <c r="CF17" i="1"/>
  <c r="CC17" i="1"/>
  <c r="CB17" i="1"/>
  <c r="CA17" i="1"/>
  <c r="CD17" i="1" s="1"/>
  <c r="BZ17" i="1"/>
  <c r="BW17" i="1"/>
  <c r="BV17" i="1"/>
  <c r="BU17" i="1"/>
  <c r="BX17" i="1" s="1"/>
  <c r="BT17" i="1"/>
  <c r="BQ17" i="1"/>
  <c r="BP17" i="1"/>
  <c r="BO17" i="1"/>
  <c r="BR17" i="1" s="1"/>
  <c r="BN17" i="1"/>
  <c r="BK17" i="1"/>
  <c r="BJ17" i="1"/>
  <c r="BI17" i="1"/>
  <c r="BL17" i="1" s="1"/>
  <c r="P17" i="1" s="1"/>
  <c r="BH17" i="1"/>
  <c r="BE17" i="1"/>
  <c r="BD17" i="1"/>
  <c r="BC17" i="1"/>
  <c r="BF17" i="1" s="1"/>
  <c r="BB17" i="1"/>
  <c r="AZ17" i="1"/>
  <c r="AY17" i="1"/>
  <c r="AX17" i="1"/>
  <c r="AW17" i="1"/>
  <c r="AU17" i="1"/>
  <c r="AT17" i="1"/>
  <c r="AS17" i="1"/>
  <c r="AR17" i="1"/>
  <c r="AP17" i="1"/>
  <c r="AO17" i="1"/>
  <c r="AN17" i="1"/>
  <c r="AM17" i="1"/>
  <c r="AK17" i="1"/>
  <c r="AJ17" i="1"/>
  <c r="L17" i="1" s="1"/>
  <c r="AI17" i="1"/>
  <c r="AH17" i="1"/>
  <c r="W17" i="1"/>
  <c r="V17" i="1"/>
  <c r="U17" i="1"/>
  <c r="T17" i="1"/>
  <c r="S17" i="1"/>
  <c r="R17" i="1"/>
  <c r="Q17" i="1"/>
  <c r="O17" i="1"/>
  <c r="N17" i="1"/>
  <c r="M17" i="1"/>
  <c r="K17" i="1"/>
  <c r="AC17" i="1" s="1"/>
  <c r="D17" i="1"/>
  <c r="C17" i="1"/>
  <c r="B17" i="1"/>
  <c r="A17" i="1"/>
  <c r="CO16" i="1"/>
  <c r="CN16" i="1"/>
  <c r="CM16" i="1"/>
  <c r="CP16" i="1" s="1"/>
  <c r="CL16" i="1"/>
  <c r="CI16" i="1"/>
  <c r="CH16" i="1"/>
  <c r="CG16" i="1"/>
  <c r="CJ16" i="1" s="1"/>
  <c r="P16" i="1" s="1"/>
  <c r="CF16" i="1"/>
  <c r="CC16" i="1"/>
  <c r="CB16" i="1"/>
  <c r="CA16" i="1"/>
  <c r="CD16" i="1" s="1"/>
  <c r="BZ16" i="1"/>
  <c r="BW16" i="1"/>
  <c r="BV16" i="1"/>
  <c r="BU16" i="1"/>
  <c r="BX16" i="1" s="1"/>
  <c r="BT16" i="1"/>
  <c r="BQ16" i="1"/>
  <c r="BP16" i="1"/>
  <c r="BO16" i="1"/>
  <c r="BR16" i="1" s="1"/>
  <c r="BN16" i="1"/>
  <c r="BK16" i="1"/>
  <c r="BJ16" i="1"/>
  <c r="BI16" i="1"/>
  <c r="BL16" i="1" s="1"/>
  <c r="BH16" i="1"/>
  <c r="BE16" i="1"/>
  <c r="BD16" i="1"/>
  <c r="BC16" i="1"/>
  <c r="BF16" i="1" s="1"/>
  <c r="BB16" i="1"/>
  <c r="AZ16" i="1"/>
  <c r="AY16" i="1"/>
  <c r="AX16" i="1"/>
  <c r="O16" i="1" s="1"/>
  <c r="AW16" i="1"/>
  <c r="AU16" i="1"/>
  <c r="AT16" i="1"/>
  <c r="AS16" i="1"/>
  <c r="N16" i="1" s="1"/>
  <c r="AR16" i="1"/>
  <c r="AP16" i="1"/>
  <c r="AO16" i="1"/>
  <c r="AN16" i="1"/>
  <c r="AM16" i="1"/>
  <c r="AK16" i="1"/>
  <c r="AJ16" i="1"/>
  <c r="AI16" i="1"/>
  <c r="L16" i="1" s="1"/>
  <c r="AH16" i="1"/>
  <c r="W16" i="1"/>
  <c r="V16" i="1"/>
  <c r="U16" i="1"/>
  <c r="T16" i="1"/>
  <c r="S16" i="1"/>
  <c r="R16" i="1"/>
  <c r="Q16" i="1"/>
  <c r="M16" i="1"/>
  <c r="K16" i="1"/>
  <c r="AC16" i="1" s="1"/>
  <c r="D16" i="1"/>
  <c r="C16" i="1"/>
  <c r="B16" i="1"/>
  <c r="A16" i="1"/>
  <c r="CO15" i="1"/>
  <c r="CN15" i="1"/>
  <c r="CP15" i="1" s="1"/>
  <c r="CM15" i="1"/>
  <c r="CL15" i="1"/>
  <c r="CI15" i="1"/>
  <c r="CH15" i="1"/>
  <c r="CJ15" i="1" s="1"/>
  <c r="CG15" i="1"/>
  <c r="CF15" i="1"/>
  <c r="CC15" i="1"/>
  <c r="CB15" i="1"/>
  <c r="CD15" i="1" s="1"/>
  <c r="CA15" i="1"/>
  <c r="BZ15" i="1"/>
  <c r="BW15" i="1"/>
  <c r="BV15" i="1"/>
  <c r="BX15" i="1" s="1"/>
  <c r="BU15" i="1"/>
  <c r="BT15" i="1"/>
  <c r="BQ15" i="1"/>
  <c r="BP15" i="1"/>
  <c r="BR15" i="1" s="1"/>
  <c r="BO15" i="1"/>
  <c r="BN15" i="1"/>
  <c r="BK15" i="1"/>
  <c r="BJ15" i="1"/>
  <c r="BL15" i="1" s="1"/>
  <c r="P15" i="1" s="1"/>
  <c r="BI15" i="1"/>
  <c r="BH15" i="1"/>
  <c r="BE15" i="1"/>
  <c r="BD15" i="1"/>
  <c r="BF15" i="1" s="1"/>
  <c r="BC15" i="1"/>
  <c r="BB15" i="1"/>
  <c r="AZ15" i="1"/>
  <c r="AY15" i="1"/>
  <c r="AX15" i="1"/>
  <c r="AW15" i="1"/>
  <c r="AU15" i="1"/>
  <c r="AT15" i="1"/>
  <c r="N15" i="1" s="1"/>
  <c r="AS15" i="1"/>
  <c r="AR15" i="1"/>
  <c r="AP15" i="1"/>
  <c r="AO15" i="1"/>
  <c r="M15" i="1" s="1"/>
  <c r="AN15" i="1"/>
  <c r="AM15" i="1"/>
  <c r="AK15" i="1"/>
  <c r="AJ15" i="1"/>
  <c r="L15" i="1" s="1"/>
  <c r="AI15" i="1"/>
  <c r="AH15" i="1"/>
  <c r="W15" i="1"/>
  <c r="V15" i="1"/>
  <c r="U15" i="1"/>
  <c r="T15" i="1"/>
  <c r="S15" i="1"/>
  <c r="R15" i="1"/>
  <c r="Q15" i="1"/>
  <c r="O15" i="1"/>
  <c r="K15" i="1"/>
  <c r="AC15" i="1" s="1"/>
  <c r="D15" i="1"/>
  <c r="C15" i="1"/>
  <c r="B15" i="1"/>
  <c r="A15" i="1"/>
  <c r="CO14" i="1"/>
  <c r="CN14" i="1"/>
  <c r="CM14" i="1"/>
  <c r="CP14" i="1" s="1"/>
  <c r="CL14" i="1"/>
  <c r="CI14" i="1"/>
  <c r="CH14" i="1"/>
  <c r="CG14" i="1"/>
  <c r="CJ14" i="1" s="1"/>
  <c r="CF14" i="1"/>
  <c r="CC14" i="1"/>
  <c r="CB14" i="1"/>
  <c r="CA14" i="1"/>
  <c r="CD14" i="1" s="1"/>
  <c r="BZ14" i="1"/>
  <c r="BW14" i="1"/>
  <c r="BV14" i="1"/>
  <c r="BU14" i="1"/>
  <c r="BX14" i="1" s="1"/>
  <c r="BT14" i="1"/>
  <c r="BQ14" i="1"/>
  <c r="BP14" i="1"/>
  <c r="BR14" i="1" s="1"/>
  <c r="BO14" i="1"/>
  <c r="BN14" i="1"/>
  <c r="BK14" i="1"/>
  <c r="BJ14" i="1"/>
  <c r="BL14" i="1" s="1"/>
  <c r="P14" i="1" s="1"/>
  <c r="BI14" i="1"/>
  <c r="BH14" i="1"/>
  <c r="BE14" i="1"/>
  <c r="BD14" i="1"/>
  <c r="BC14" i="1"/>
  <c r="BF14" i="1" s="1"/>
  <c r="BB14" i="1"/>
  <c r="AZ14" i="1"/>
  <c r="AY14" i="1"/>
  <c r="O14" i="1" s="1"/>
  <c r="AX14" i="1"/>
  <c r="AW14" i="1"/>
  <c r="AU14" i="1"/>
  <c r="AT14" i="1"/>
  <c r="AS14" i="1"/>
  <c r="N14" i="1" s="1"/>
  <c r="AR14" i="1"/>
  <c r="AP14" i="1"/>
  <c r="M14" i="1" s="1"/>
  <c r="AO14" i="1"/>
  <c r="AN14" i="1"/>
  <c r="AM14" i="1"/>
  <c r="AK14" i="1"/>
  <c r="AJ14" i="1"/>
  <c r="L14" i="1" s="1"/>
  <c r="AI14" i="1"/>
  <c r="AH14" i="1"/>
  <c r="W14" i="1"/>
  <c r="V14" i="1"/>
  <c r="U14" i="1"/>
  <c r="T14" i="1"/>
  <c r="S14" i="1"/>
  <c r="R14" i="1"/>
  <c r="Q14" i="1"/>
  <c r="K14" i="1"/>
  <c r="AC14" i="1" s="1"/>
  <c r="D14" i="1"/>
  <c r="C14" i="1"/>
  <c r="B14" i="1"/>
  <c r="A14" i="1"/>
  <c r="CO13" i="1"/>
  <c r="CN13" i="1"/>
  <c r="CP13" i="1" s="1"/>
  <c r="CM13" i="1"/>
  <c r="CL13" i="1"/>
  <c r="CI13" i="1"/>
  <c r="CH13" i="1"/>
  <c r="CJ13" i="1" s="1"/>
  <c r="P13" i="1" s="1"/>
  <c r="CG13" i="1"/>
  <c r="CF13" i="1"/>
  <c r="CC13" i="1"/>
  <c r="CB13" i="1"/>
  <c r="CD13" i="1" s="1"/>
  <c r="CA13" i="1"/>
  <c r="BZ13" i="1"/>
  <c r="BW13" i="1"/>
  <c r="BV13" i="1"/>
  <c r="BX13" i="1" s="1"/>
  <c r="BU13" i="1"/>
  <c r="BT13" i="1"/>
  <c r="BQ13" i="1"/>
  <c r="BP13" i="1"/>
  <c r="BR13" i="1" s="1"/>
  <c r="BO13" i="1"/>
  <c r="BN13" i="1"/>
  <c r="BK13" i="1"/>
  <c r="BJ13" i="1"/>
  <c r="BL13" i="1" s="1"/>
  <c r="BI13" i="1"/>
  <c r="BH13" i="1"/>
  <c r="BE13" i="1"/>
  <c r="BD13" i="1"/>
  <c r="BF13" i="1" s="1"/>
  <c r="BC13" i="1"/>
  <c r="BB13" i="1"/>
  <c r="AZ13" i="1"/>
  <c r="AY13" i="1"/>
  <c r="AX13" i="1"/>
  <c r="AW13" i="1"/>
  <c r="AU13" i="1"/>
  <c r="AT13" i="1"/>
  <c r="N13" i="1" s="1"/>
  <c r="AS13" i="1"/>
  <c r="AR13" i="1"/>
  <c r="AP13" i="1"/>
  <c r="AO13" i="1"/>
  <c r="AN13" i="1"/>
  <c r="AM13" i="1"/>
  <c r="AK13" i="1"/>
  <c r="AJ13" i="1"/>
  <c r="L13" i="1" s="1"/>
  <c r="AI13" i="1"/>
  <c r="AH13" i="1"/>
  <c r="W13" i="1"/>
  <c r="V13" i="1"/>
  <c r="U13" i="1"/>
  <c r="T13" i="1"/>
  <c r="S13" i="1"/>
  <c r="R13" i="1"/>
  <c r="Q13" i="1"/>
  <c r="O13" i="1"/>
  <c r="M13" i="1"/>
  <c r="K13" i="1"/>
  <c r="D13" i="1"/>
  <c r="C13" i="1"/>
  <c r="B13" i="1"/>
  <c r="A13" i="1"/>
  <c r="CO12" i="1"/>
  <c r="CN12" i="1"/>
  <c r="CM12" i="1"/>
  <c r="CP12" i="1" s="1"/>
  <c r="CL12" i="1"/>
  <c r="CI12" i="1"/>
  <c r="CH12" i="1"/>
  <c r="CG12" i="1"/>
  <c r="CJ12" i="1" s="1"/>
  <c r="CF12" i="1"/>
  <c r="CC12" i="1"/>
  <c r="CB12" i="1"/>
  <c r="CA12" i="1"/>
  <c r="CD12" i="1" s="1"/>
  <c r="BZ12" i="1"/>
  <c r="BW12" i="1"/>
  <c r="BV12" i="1"/>
  <c r="BU12" i="1"/>
  <c r="BX12" i="1" s="1"/>
  <c r="BT12" i="1"/>
  <c r="BQ12" i="1"/>
  <c r="BP12" i="1"/>
  <c r="BO12" i="1"/>
  <c r="BR12" i="1" s="1"/>
  <c r="BN12" i="1"/>
  <c r="BK12" i="1"/>
  <c r="BJ12" i="1"/>
  <c r="BI12" i="1"/>
  <c r="BL12" i="1" s="1"/>
  <c r="P12" i="1" s="1"/>
  <c r="BH12" i="1"/>
  <c r="BE12" i="1"/>
  <c r="BD12" i="1"/>
  <c r="BC12" i="1"/>
  <c r="BF12" i="1" s="1"/>
  <c r="BB12" i="1"/>
  <c r="AZ12" i="1"/>
  <c r="AY12" i="1"/>
  <c r="AX12" i="1"/>
  <c r="AW12" i="1"/>
  <c r="AU12" i="1"/>
  <c r="AT12" i="1"/>
  <c r="AS12" i="1"/>
  <c r="N12" i="1" s="1"/>
  <c r="AR12" i="1"/>
  <c r="AP12" i="1"/>
  <c r="AO12" i="1"/>
  <c r="AN12" i="1"/>
  <c r="M12" i="1" s="1"/>
  <c r="AM12" i="1"/>
  <c r="AK12" i="1"/>
  <c r="AJ12" i="1"/>
  <c r="AI12" i="1"/>
  <c r="L12" i="1" s="1"/>
  <c r="AH12" i="1"/>
  <c r="W12" i="1"/>
  <c r="V12" i="1"/>
  <c r="U12" i="1"/>
  <c r="T12" i="1"/>
  <c r="S12" i="1"/>
  <c r="R12" i="1"/>
  <c r="Q12" i="1"/>
  <c r="O12" i="1"/>
  <c r="K12" i="1"/>
  <c r="AC12" i="1" s="1"/>
  <c r="D12" i="1"/>
  <c r="C12" i="1"/>
  <c r="B12" i="1"/>
  <c r="A12" i="1"/>
  <c r="CO11" i="1"/>
  <c r="CN11" i="1"/>
  <c r="CP11" i="1" s="1"/>
  <c r="CM11" i="1"/>
  <c r="CL11" i="1"/>
  <c r="CI11" i="1"/>
  <c r="CH11" i="1"/>
  <c r="CJ11" i="1" s="1"/>
  <c r="CG11" i="1"/>
  <c r="CF11" i="1"/>
  <c r="CC11" i="1"/>
  <c r="CB11" i="1"/>
  <c r="CD11" i="1" s="1"/>
  <c r="CA11" i="1"/>
  <c r="BZ11" i="1"/>
  <c r="BW11" i="1"/>
  <c r="BV11" i="1"/>
  <c r="BX11" i="1" s="1"/>
  <c r="BU11" i="1"/>
  <c r="BT11" i="1"/>
  <c r="BQ11" i="1"/>
  <c r="BP11" i="1"/>
  <c r="BR11" i="1" s="1"/>
  <c r="BO11" i="1"/>
  <c r="BN11" i="1"/>
  <c r="BK11" i="1"/>
  <c r="BJ11" i="1"/>
  <c r="BL11" i="1" s="1"/>
  <c r="BI11" i="1"/>
  <c r="BH11" i="1"/>
  <c r="BE11" i="1"/>
  <c r="BD11" i="1"/>
  <c r="BF11" i="1" s="1"/>
  <c r="P11" i="1" s="1"/>
  <c r="BC11" i="1"/>
  <c r="BB11" i="1"/>
  <c r="AZ11" i="1"/>
  <c r="AY11" i="1"/>
  <c r="O11" i="1" s="1"/>
  <c r="AX11" i="1"/>
  <c r="AW11" i="1"/>
  <c r="AU11" i="1"/>
  <c r="AT11" i="1"/>
  <c r="AS11" i="1"/>
  <c r="N11" i="1" s="1"/>
  <c r="AR11" i="1"/>
  <c r="AP11" i="1"/>
  <c r="AO11" i="1"/>
  <c r="M11" i="1" s="1"/>
  <c r="AN11" i="1"/>
  <c r="AM11" i="1"/>
  <c r="AK11" i="1"/>
  <c r="AJ11" i="1"/>
  <c r="L11" i="1" s="1"/>
  <c r="AI11" i="1"/>
  <c r="AH11" i="1"/>
  <c r="W11" i="1"/>
  <c r="V11" i="1"/>
  <c r="U11" i="1"/>
  <c r="T11" i="1"/>
  <c r="S11" i="1"/>
  <c r="R11" i="1"/>
  <c r="Q11" i="1"/>
  <c r="K11" i="1"/>
  <c r="AC11" i="1" s="1"/>
  <c r="D11" i="1"/>
  <c r="C11" i="1"/>
  <c r="B11" i="1"/>
  <c r="A11" i="1"/>
  <c r="CO10" i="1"/>
  <c r="CN10" i="1"/>
  <c r="CM10" i="1"/>
  <c r="CP10" i="1" s="1"/>
  <c r="CL10" i="1"/>
  <c r="CI10" i="1"/>
  <c r="CH10" i="1"/>
  <c r="CG10" i="1"/>
  <c r="CJ10" i="1" s="1"/>
  <c r="CF10" i="1"/>
  <c r="CC10" i="1"/>
  <c r="CB10" i="1"/>
  <c r="CA10" i="1"/>
  <c r="CD10" i="1" s="1"/>
  <c r="BZ10" i="1"/>
  <c r="BW10" i="1"/>
  <c r="BV10" i="1"/>
  <c r="BU10" i="1"/>
  <c r="BX10" i="1" s="1"/>
  <c r="BT10" i="1"/>
  <c r="BQ10" i="1"/>
  <c r="BP10" i="1"/>
  <c r="BO10" i="1"/>
  <c r="BR10" i="1" s="1"/>
  <c r="BN10" i="1"/>
  <c r="BK10" i="1"/>
  <c r="BJ10" i="1"/>
  <c r="BI10" i="1"/>
  <c r="BL10" i="1" s="1"/>
  <c r="BH10" i="1"/>
  <c r="BE10" i="1"/>
  <c r="BD10" i="1"/>
  <c r="BC10" i="1"/>
  <c r="BF10" i="1" s="1"/>
  <c r="P10" i="1" s="1"/>
  <c r="BB10" i="1"/>
  <c r="AZ10" i="1"/>
  <c r="AY10" i="1"/>
  <c r="AX10" i="1"/>
  <c r="O10" i="1" s="1"/>
  <c r="AW10" i="1"/>
  <c r="AU10" i="1"/>
  <c r="AT10" i="1"/>
  <c r="AS10" i="1"/>
  <c r="N10" i="1" s="1"/>
  <c r="AR10" i="1"/>
  <c r="AP10" i="1"/>
  <c r="AO10" i="1"/>
  <c r="M10" i="1" s="1"/>
  <c r="AN10" i="1"/>
  <c r="AM10" i="1"/>
  <c r="AK10" i="1"/>
  <c r="L10" i="1" s="1"/>
  <c r="AJ10" i="1"/>
  <c r="AI10" i="1"/>
  <c r="AH10" i="1"/>
  <c r="W10" i="1"/>
  <c r="V10" i="1"/>
  <c r="U10" i="1"/>
  <c r="T10" i="1"/>
  <c r="S10" i="1"/>
  <c r="R10" i="1"/>
  <c r="Q10" i="1"/>
  <c r="K10" i="1"/>
  <c r="AC10" i="1" s="1"/>
  <c r="D10" i="1"/>
  <c r="C10" i="1"/>
  <c r="B10" i="1"/>
  <c r="A10" i="1"/>
  <c r="CO9" i="1"/>
  <c r="CN9" i="1"/>
  <c r="CM9" i="1"/>
  <c r="CP9" i="1" s="1"/>
  <c r="CL9" i="1"/>
  <c r="CI9" i="1"/>
  <c r="CH9" i="1"/>
  <c r="CG9" i="1"/>
  <c r="CJ9" i="1" s="1"/>
  <c r="P9" i="1" s="1"/>
  <c r="CF9" i="1"/>
  <c r="CC9" i="1"/>
  <c r="CB9" i="1"/>
  <c r="CA9" i="1"/>
  <c r="CD9" i="1" s="1"/>
  <c r="BZ9" i="1"/>
  <c r="BW9" i="1"/>
  <c r="BV9" i="1"/>
  <c r="BU9" i="1"/>
  <c r="BX9" i="1" s="1"/>
  <c r="BT9" i="1"/>
  <c r="BQ9" i="1"/>
  <c r="BP9" i="1"/>
  <c r="BO9" i="1"/>
  <c r="BR9" i="1" s="1"/>
  <c r="BN9" i="1"/>
  <c r="BK9" i="1"/>
  <c r="BJ9" i="1"/>
  <c r="BI9" i="1"/>
  <c r="BL9" i="1" s="1"/>
  <c r="BH9" i="1"/>
  <c r="BE9" i="1"/>
  <c r="BD9" i="1"/>
  <c r="BC9" i="1"/>
  <c r="BF9" i="1" s="1"/>
  <c r="BB9" i="1"/>
  <c r="AZ9" i="1"/>
  <c r="AY9" i="1"/>
  <c r="AX9" i="1"/>
  <c r="AW9" i="1"/>
  <c r="AU9" i="1"/>
  <c r="AT9" i="1"/>
  <c r="N9" i="1" s="1"/>
  <c r="AS9" i="1"/>
  <c r="AR9" i="1"/>
  <c r="AP9" i="1"/>
  <c r="AO9" i="1"/>
  <c r="AN9" i="1"/>
  <c r="AM9" i="1"/>
  <c r="AK9" i="1"/>
  <c r="AJ9" i="1"/>
  <c r="L9" i="1" s="1"/>
  <c r="AI9" i="1"/>
  <c r="AH9" i="1"/>
  <c r="W9" i="1"/>
  <c r="V9" i="1"/>
  <c r="U9" i="1"/>
  <c r="T9" i="1"/>
  <c r="S9" i="1"/>
  <c r="R9" i="1"/>
  <c r="Q9" i="1"/>
  <c r="O9" i="1"/>
  <c r="M9" i="1"/>
  <c r="K9" i="1"/>
  <c r="AC9" i="1" s="1"/>
  <c r="D9" i="1"/>
  <c r="C9" i="1"/>
  <c r="B9" i="1"/>
  <c r="A9" i="1"/>
  <c r="CO8" i="1"/>
  <c r="CN8" i="1"/>
  <c r="CP8" i="1" s="1"/>
  <c r="CM8" i="1"/>
  <c r="CL8" i="1"/>
  <c r="CI8" i="1"/>
  <c r="CH8" i="1"/>
  <c r="CJ8" i="1" s="1"/>
  <c r="CG8" i="1"/>
  <c r="CF8" i="1"/>
  <c r="CC8" i="1"/>
  <c r="CB8" i="1"/>
  <c r="CD8" i="1" s="1"/>
  <c r="CA8" i="1"/>
  <c r="BZ8" i="1"/>
  <c r="BW8" i="1"/>
  <c r="BV8" i="1"/>
  <c r="BX8" i="1" s="1"/>
  <c r="BU8" i="1"/>
  <c r="BT8" i="1"/>
  <c r="BQ8" i="1"/>
  <c r="BP8" i="1"/>
  <c r="BR8" i="1" s="1"/>
  <c r="BO8" i="1"/>
  <c r="BN8" i="1"/>
  <c r="BK8" i="1"/>
  <c r="BJ8" i="1"/>
  <c r="BL8" i="1" s="1"/>
  <c r="BI8" i="1"/>
  <c r="BH8" i="1"/>
  <c r="BE8" i="1"/>
  <c r="BD8" i="1"/>
  <c r="BF8" i="1" s="1"/>
  <c r="P8" i="1" s="1"/>
  <c r="BC8" i="1"/>
  <c r="BB8" i="1"/>
  <c r="AZ8" i="1"/>
  <c r="AY8" i="1"/>
  <c r="AX8" i="1"/>
  <c r="AW8" i="1"/>
  <c r="AU8" i="1"/>
  <c r="AT8" i="1"/>
  <c r="N8" i="1" s="1"/>
  <c r="AS8" i="1"/>
  <c r="AR8" i="1"/>
  <c r="AP8" i="1"/>
  <c r="AO8" i="1"/>
  <c r="AN8" i="1"/>
  <c r="AM8" i="1"/>
  <c r="AK8" i="1"/>
  <c r="L8" i="1" s="1"/>
  <c r="AJ8" i="1"/>
  <c r="AI8" i="1"/>
  <c r="AH8" i="1"/>
  <c r="W8" i="1"/>
  <c r="V8" i="1"/>
  <c r="U8" i="1"/>
  <c r="T8" i="1"/>
  <c r="S8" i="1"/>
  <c r="R8" i="1"/>
  <c r="Q8" i="1"/>
  <c r="O8" i="1"/>
  <c r="M8" i="1"/>
  <c r="K8" i="1"/>
  <c r="AC8" i="1" s="1"/>
  <c r="D8" i="1"/>
  <c r="C8" i="1"/>
  <c r="B8" i="1"/>
  <c r="A8" i="1"/>
  <c r="CQ7" i="1"/>
  <c r="CR7" i="1" s="1"/>
  <c r="CO7" i="1"/>
  <c r="CN7" i="1"/>
  <c r="CM7" i="1"/>
  <c r="CP7" i="1" s="1"/>
  <c r="CL7" i="1"/>
  <c r="CI7" i="1"/>
  <c r="CH7" i="1"/>
  <c r="CG7" i="1"/>
  <c r="CJ7" i="1" s="1"/>
  <c r="CF7" i="1"/>
  <c r="CC7" i="1"/>
  <c r="CB7" i="1"/>
  <c r="CA7" i="1"/>
  <c r="CD7" i="1" s="1"/>
  <c r="BZ7" i="1"/>
  <c r="BW7" i="1"/>
  <c r="BV7" i="1"/>
  <c r="BU7" i="1"/>
  <c r="BX7" i="1" s="1"/>
  <c r="BT7" i="1"/>
  <c r="BQ7" i="1"/>
  <c r="BP7" i="1"/>
  <c r="BR7" i="1" s="1"/>
  <c r="BO7" i="1"/>
  <c r="BN7" i="1"/>
  <c r="BK7" i="1"/>
  <c r="BJ7" i="1"/>
  <c r="BL7" i="1" s="1"/>
  <c r="P7" i="1" s="1"/>
  <c r="BI7" i="1"/>
  <c r="BH7" i="1"/>
  <c r="BE7" i="1"/>
  <c r="BD7" i="1"/>
  <c r="BC7" i="1"/>
  <c r="BF7" i="1" s="1"/>
  <c r="BB7" i="1"/>
  <c r="AZ7" i="1"/>
  <c r="AY7" i="1"/>
  <c r="AX7" i="1"/>
  <c r="AW7" i="1"/>
  <c r="AU7" i="1"/>
  <c r="AT7" i="1"/>
  <c r="N7" i="1" s="1"/>
  <c r="AS7" i="1"/>
  <c r="AR7" i="1"/>
  <c r="AP7" i="1"/>
  <c r="AO7" i="1"/>
  <c r="M7" i="1" s="1"/>
  <c r="AN7" i="1"/>
  <c r="AM7" i="1"/>
  <c r="AK7" i="1"/>
  <c r="AJ7" i="1"/>
  <c r="L7" i="1" s="1"/>
  <c r="AI7" i="1"/>
  <c r="AH7" i="1"/>
  <c r="AD7" i="1"/>
  <c r="AB7" i="1"/>
  <c r="Z7" i="1"/>
  <c r="X7" i="1"/>
  <c r="W7" i="1"/>
  <c r="V7" i="1"/>
  <c r="U7" i="1"/>
  <c r="T7" i="1"/>
  <c r="S7" i="1"/>
  <c r="R7" i="1"/>
  <c r="Q7" i="1"/>
  <c r="O7" i="1"/>
  <c r="K7" i="1"/>
  <c r="AC7" i="1" s="1"/>
  <c r="D7" i="1"/>
  <c r="C7" i="1"/>
  <c r="B7" i="1"/>
  <c r="A7" i="1"/>
  <c r="CO6" i="1"/>
  <c r="CN6" i="1"/>
  <c r="CP6" i="1" s="1"/>
  <c r="CM6" i="1"/>
  <c r="CL6" i="1"/>
  <c r="CI6" i="1"/>
  <c r="CH6" i="1"/>
  <c r="CJ6" i="1" s="1"/>
  <c r="P6" i="1" s="1"/>
  <c r="CG6" i="1"/>
  <c r="CF6" i="1"/>
  <c r="CC6" i="1"/>
  <c r="CB6" i="1"/>
  <c r="CD6" i="1" s="1"/>
  <c r="CA6" i="1"/>
  <c r="BZ6" i="1"/>
  <c r="BW6" i="1"/>
  <c r="BV6" i="1"/>
  <c r="BX6" i="1" s="1"/>
  <c r="BU6" i="1"/>
  <c r="BT6" i="1"/>
  <c r="BQ6" i="1"/>
  <c r="BR6" i="1" s="1"/>
  <c r="BP6" i="1"/>
  <c r="BO6" i="1"/>
  <c r="BN6" i="1"/>
  <c r="BK6" i="1"/>
  <c r="BL6" i="1" s="1"/>
  <c r="BJ6" i="1"/>
  <c r="BI6" i="1"/>
  <c r="BH6" i="1"/>
  <c r="BE6" i="1"/>
  <c r="BD6" i="1"/>
  <c r="BF6" i="1" s="1"/>
  <c r="BC6" i="1"/>
  <c r="BB6" i="1"/>
  <c r="AZ6" i="1"/>
  <c r="AY6" i="1"/>
  <c r="AX6" i="1"/>
  <c r="AW6" i="1"/>
  <c r="AU6" i="1"/>
  <c r="AT6" i="1"/>
  <c r="N6" i="1" s="1"/>
  <c r="AS6" i="1"/>
  <c r="AR6" i="1"/>
  <c r="AP6" i="1"/>
  <c r="AO6" i="1"/>
  <c r="M6" i="1" s="1"/>
  <c r="AN6" i="1"/>
  <c r="AM6" i="1"/>
  <c r="AK6" i="1"/>
  <c r="AJ6" i="1"/>
  <c r="L6" i="1" s="1"/>
  <c r="AI6" i="1"/>
  <c r="AH6" i="1"/>
  <c r="W6" i="1"/>
  <c r="V6" i="1"/>
  <c r="U6" i="1"/>
  <c r="T6" i="1"/>
  <c r="S6" i="1"/>
  <c r="R6" i="1"/>
  <c r="Q6" i="1"/>
  <c r="O6" i="1"/>
  <c r="K6" i="1"/>
  <c r="AC6" i="1" s="1"/>
  <c r="D6" i="1"/>
  <c r="C6" i="1"/>
  <c r="B6" i="1"/>
  <c r="A6" i="1"/>
  <c r="CO5" i="1"/>
  <c r="CN5" i="1"/>
  <c r="CP5" i="1" s="1"/>
  <c r="CM5" i="1"/>
  <c r="CL5" i="1"/>
  <c r="CI5" i="1"/>
  <c r="CH5" i="1"/>
  <c r="CJ5" i="1" s="1"/>
  <c r="CG5" i="1"/>
  <c r="CF5" i="1"/>
  <c r="CC5" i="1"/>
  <c r="CB5" i="1"/>
  <c r="CD5" i="1" s="1"/>
  <c r="CA5" i="1"/>
  <c r="BZ5" i="1"/>
  <c r="BW5" i="1"/>
  <c r="BV5" i="1"/>
  <c r="BX5" i="1" s="1"/>
  <c r="BU5" i="1"/>
  <c r="BT5" i="1"/>
  <c r="BQ5" i="1"/>
  <c r="BP5" i="1"/>
  <c r="BR5" i="1" s="1"/>
  <c r="P5" i="1" s="1"/>
  <c r="BO5" i="1"/>
  <c r="BN5" i="1"/>
  <c r="BK5" i="1"/>
  <c r="BJ5" i="1"/>
  <c r="BL5" i="1" s="1"/>
  <c r="BI5" i="1"/>
  <c r="BH5" i="1"/>
  <c r="BE5" i="1"/>
  <c r="BD5" i="1"/>
  <c r="BF5" i="1" s="1"/>
  <c r="BC5" i="1"/>
  <c r="BB5" i="1"/>
  <c r="AZ5" i="1"/>
  <c r="AY5" i="1"/>
  <c r="AX5" i="1"/>
  <c r="AW5" i="1"/>
  <c r="AU5" i="1"/>
  <c r="AT5" i="1"/>
  <c r="N5" i="1" s="1"/>
  <c r="AS5" i="1"/>
  <c r="AR5" i="1"/>
  <c r="AP5" i="1"/>
  <c r="AO5" i="1"/>
  <c r="M5" i="1" s="1"/>
  <c r="AN5" i="1"/>
  <c r="AM5" i="1"/>
  <c r="AK5" i="1"/>
  <c r="AJ5" i="1"/>
  <c r="AI5" i="1"/>
  <c r="AH5" i="1"/>
  <c r="W5" i="1"/>
  <c r="V5" i="1"/>
  <c r="U5" i="1"/>
  <c r="T5" i="1"/>
  <c r="S5" i="1"/>
  <c r="R5" i="1"/>
  <c r="Q5" i="1"/>
  <c r="O5" i="1"/>
  <c r="L5" i="1"/>
  <c r="K5" i="1"/>
  <c r="AC5" i="1" s="1"/>
  <c r="D5" i="1"/>
  <c r="C5" i="1"/>
  <c r="B5" i="1"/>
  <c r="A5" i="1"/>
  <c r="CO4" i="1"/>
  <c r="CN4" i="1"/>
  <c r="CP4" i="1" s="1"/>
  <c r="CM4" i="1"/>
  <c r="CL4" i="1"/>
  <c r="CI4" i="1"/>
  <c r="CH4" i="1"/>
  <c r="CJ4" i="1" s="1"/>
  <c r="P4" i="1" s="1"/>
  <c r="CG4" i="1"/>
  <c r="CF4" i="1"/>
  <c r="CC4" i="1"/>
  <c r="CB4" i="1"/>
  <c r="CD4" i="1" s="1"/>
  <c r="CA4" i="1"/>
  <c r="BZ4" i="1"/>
  <c r="BW4" i="1"/>
  <c r="BV4" i="1"/>
  <c r="BX4" i="1" s="1"/>
  <c r="BU4" i="1"/>
  <c r="BT4" i="1"/>
  <c r="BQ4" i="1"/>
  <c r="BP4" i="1"/>
  <c r="BR4" i="1" s="1"/>
  <c r="BO4" i="1"/>
  <c r="BN4" i="1"/>
  <c r="BK4" i="1"/>
  <c r="BJ4" i="1"/>
  <c r="BL4" i="1" s="1"/>
  <c r="BI4" i="1"/>
  <c r="BH4" i="1"/>
  <c r="BE4" i="1"/>
  <c r="BD4" i="1"/>
  <c r="BF4" i="1" s="1"/>
  <c r="BC4" i="1"/>
  <c r="BB4" i="1"/>
  <c r="AZ4" i="1"/>
  <c r="AY4" i="1"/>
  <c r="AX4" i="1"/>
  <c r="AW4" i="1"/>
  <c r="AU4" i="1"/>
  <c r="AT4" i="1"/>
  <c r="AS4" i="1"/>
  <c r="AR4" i="1"/>
  <c r="AP4" i="1"/>
  <c r="AO4" i="1"/>
  <c r="AN4" i="1"/>
  <c r="AM4" i="1"/>
  <c r="AK4" i="1"/>
  <c r="AJ4" i="1"/>
  <c r="AI4" i="1"/>
  <c r="AH4" i="1"/>
  <c r="W4" i="1"/>
  <c r="V4" i="1"/>
  <c r="U4" i="1"/>
  <c r="T4" i="1"/>
  <c r="S4" i="1"/>
  <c r="R4" i="1"/>
  <c r="Q4" i="1"/>
  <c r="O4" i="1"/>
  <c r="N4" i="1"/>
  <c r="M4" i="1"/>
  <c r="L4" i="1"/>
  <c r="K4" i="1"/>
  <c r="AC4" i="1" s="1"/>
  <c r="D4" i="1"/>
  <c r="C4" i="1"/>
  <c r="B4" i="1"/>
  <c r="A4" i="1"/>
  <c r="L1" i="1"/>
  <c r="A1" i="1"/>
  <c r="L16" i="5" l="1"/>
  <c r="L17" i="5"/>
  <c r="L18" i="5"/>
  <c r="M19" i="5"/>
  <c r="L4" i="5"/>
  <c r="L5" i="5"/>
  <c r="L6" i="5"/>
  <c r="L7" i="5"/>
  <c r="N11" i="5"/>
  <c r="L12" i="5"/>
  <c r="L13" i="5"/>
  <c r="L14" i="5"/>
  <c r="L15" i="5"/>
  <c r="N19" i="5"/>
  <c r="M7" i="5"/>
  <c r="N7" i="5" s="1"/>
  <c r="L11" i="5"/>
  <c r="M15" i="5"/>
  <c r="N15" i="5" s="1"/>
  <c r="L19" i="5"/>
  <c r="AD87" i="4"/>
  <c r="AC87" i="4" s="1"/>
  <c r="AE88" i="4"/>
  <c r="AD88" i="4" s="1"/>
  <c r="AC88" i="4" s="1"/>
  <c r="AD52" i="4"/>
  <c r="AC52" i="4" s="1"/>
  <c r="AD53" i="4"/>
  <c r="AC53" i="4" s="1"/>
  <c r="AD54" i="4"/>
  <c r="AC54" i="4" s="1"/>
  <c r="AD55" i="4"/>
  <c r="AC55" i="4" s="1"/>
  <c r="AD56" i="4"/>
  <c r="AC56" i="4" s="1"/>
  <c r="AD57" i="4"/>
  <c r="AC57" i="4" s="1"/>
  <c r="AD58" i="4"/>
  <c r="AC58" i="4" s="1"/>
  <c r="AD59" i="4"/>
  <c r="AC59" i="4" s="1"/>
  <c r="AD60" i="4"/>
  <c r="AC60" i="4" s="1"/>
  <c r="AD61" i="4"/>
  <c r="AC61" i="4" s="1"/>
  <c r="AD65" i="4"/>
  <c r="AC65" i="4" s="1"/>
  <c r="AD67" i="4"/>
  <c r="AC67" i="4" s="1"/>
  <c r="AD71" i="4"/>
  <c r="AC71" i="4" s="1"/>
  <c r="AD73" i="4"/>
  <c r="AC73" i="4" s="1"/>
  <c r="AD97" i="4"/>
  <c r="AC97" i="4" s="1"/>
  <c r="AD118" i="4"/>
  <c r="AC118" i="4" s="1"/>
  <c r="AD104" i="4"/>
  <c r="AC104" i="4" s="1"/>
  <c r="AD89" i="4"/>
  <c r="AC89" i="4" s="1"/>
  <c r="AD93" i="4"/>
  <c r="AC93" i="4" s="1"/>
  <c r="AD44" i="4"/>
  <c r="AC44" i="4" s="1"/>
  <c r="AD64" i="4"/>
  <c r="AC64" i="4" s="1"/>
  <c r="AD66" i="4"/>
  <c r="AC66" i="4" s="1"/>
  <c r="AD68" i="4"/>
  <c r="AC68" i="4" s="1"/>
  <c r="AD70" i="4"/>
  <c r="AC70" i="4" s="1"/>
  <c r="AD72" i="4"/>
  <c r="AC72" i="4" s="1"/>
  <c r="AD74" i="4"/>
  <c r="AC74" i="4" s="1"/>
  <c r="AD90" i="4"/>
  <c r="AC90" i="4" s="1"/>
  <c r="AD92" i="4"/>
  <c r="AC92" i="4" s="1"/>
  <c r="AD94" i="4"/>
  <c r="AC94" i="4" s="1"/>
  <c r="AD96" i="4"/>
  <c r="AC96" i="4" s="1"/>
  <c r="AD98" i="4"/>
  <c r="AC98" i="4" s="1"/>
  <c r="AD101" i="4"/>
  <c r="AC101" i="4" s="1"/>
  <c r="AD103" i="4"/>
  <c r="AC103" i="4" s="1"/>
  <c r="AD105" i="4"/>
  <c r="AC105" i="4" s="1"/>
  <c r="AD107" i="4"/>
  <c r="AC107" i="4" s="1"/>
  <c r="AD109" i="4"/>
  <c r="AC109" i="4" s="1"/>
  <c r="AD111" i="4"/>
  <c r="AC111" i="4" s="1"/>
  <c r="AD5" i="4"/>
  <c r="AC5" i="4" s="1"/>
  <c r="AD7" i="4"/>
  <c r="AC7" i="4" s="1"/>
  <c r="AD9" i="4"/>
  <c r="AC9" i="4" s="1"/>
  <c r="AD11" i="4"/>
  <c r="AC11" i="4" s="1"/>
  <c r="AD13" i="4"/>
  <c r="AC13" i="4" s="1"/>
  <c r="AD16" i="4"/>
  <c r="AC16" i="4" s="1"/>
  <c r="AD18" i="4"/>
  <c r="AC18" i="4" s="1"/>
  <c r="AD20" i="4"/>
  <c r="AC20" i="4" s="1"/>
  <c r="AD22" i="4"/>
  <c r="AC22" i="4" s="1"/>
  <c r="AD24" i="4"/>
  <c r="AC24" i="4" s="1"/>
  <c r="AD26" i="4"/>
  <c r="AC26" i="4" s="1"/>
  <c r="AD28" i="4"/>
  <c r="AC28" i="4" s="1"/>
  <c r="AD30" i="4"/>
  <c r="AC30" i="4" s="1"/>
  <c r="AD32" i="4"/>
  <c r="AC32" i="4" s="1"/>
  <c r="AD4" i="4"/>
  <c r="AC4" i="4" s="1"/>
  <c r="AD8" i="4"/>
  <c r="AC8" i="4" s="1"/>
  <c r="AD12" i="4"/>
  <c r="AC12" i="4" s="1"/>
  <c r="AD17" i="4"/>
  <c r="AC17" i="4" s="1"/>
  <c r="AD21" i="4"/>
  <c r="AC21" i="4" s="1"/>
  <c r="AD25" i="4"/>
  <c r="AC25" i="4" s="1"/>
  <c r="AD29" i="4"/>
  <c r="AC29" i="4" s="1"/>
  <c r="AD33" i="4"/>
  <c r="AC33" i="4" s="1"/>
  <c r="AD34" i="4"/>
  <c r="AC34" i="4" s="1"/>
  <c r="AD6" i="4"/>
  <c r="AC6" i="4" s="1"/>
  <c r="AD10" i="4"/>
  <c r="AC10" i="4" s="1"/>
  <c r="AD14" i="4"/>
  <c r="AC14" i="4" s="1"/>
  <c r="AD15" i="4"/>
  <c r="AC15" i="4" s="1"/>
  <c r="AD19" i="4"/>
  <c r="AC19" i="4" s="1"/>
  <c r="AD23" i="4"/>
  <c r="AC23" i="4" s="1"/>
  <c r="AD27" i="4"/>
  <c r="AC27" i="4" s="1"/>
  <c r="AD31" i="4"/>
  <c r="AC31" i="4" s="1"/>
  <c r="AD45" i="4"/>
  <c r="AC45" i="4" s="1"/>
  <c r="AD46" i="4"/>
  <c r="AC46" i="4" s="1"/>
  <c r="AD47" i="4"/>
  <c r="AC47" i="4" s="1"/>
  <c r="AD48" i="4"/>
  <c r="AC48" i="4" s="1"/>
  <c r="AD49" i="4"/>
  <c r="AC49" i="4" s="1"/>
  <c r="AD50" i="4"/>
  <c r="AC50" i="4" s="1"/>
  <c r="AD51" i="4"/>
  <c r="AC51" i="4" s="1"/>
  <c r="AD62" i="4"/>
  <c r="AC62" i="4" s="1"/>
  <c r="AD69" i="4"/>
  <c r="AC69" i="4" s="1"/>
  <c r="AD100" i="4"/>
  <c r="AC100" i="4" s="1"/>
  <c r="AD63" i="4"/>
  <c r="AC63" i="4" s="1"/>
  <c r="AD91" i="4"/>
  <c r="AC91" i="4" s="1"/>
  <c r="AD95" i="4"/>
  <c r="AC95" i="4" s="1"/>
  <c r="AD99" i="4"/>
  <c r="AC99" i="4" s="1"/>
  <c r="AD106" i="4"/>
  <c r="AC106" i="4" s="1"/>
  <c r="AD110" i="4"/>
  <c r="AC110" i="4" s="1"/>
  <c r="AD102" i="4"/>
  <c r="AC102" i="4" s="1"/>
  <c r="AD108" i="4"/>
  <c r="AC108" i="4" s="1"/>
  <c r="AD112" i="4"/>
  <c r="AC112" i="4" s="1"/>
  <c r="AD113" i="4"/>
  <c r="AC113" i="4" s="1"/>
  <c r="AD114" i="4"/>
  <c r="AC114" i="4" s="1"/>
  <c r="AD115" i="4"/>
  <c r="AC115" i="4" s="1"/>
  <c r="AD116" i="4"/>
  <c r="AC116" i="4" s="1"/>
  <c r="AD117" i="4"/>
  <c r="AC117" i="4" s="1"/>
  <c r="C33" i="3"/>
  <c r="E33" i="3"/>
  <c r="G33" i="3"/>
  <c r="I33" i="3"/>
  <c r="K33" i="3"/>
  <c r="M33" i="3"/>
  <c r="O33" i="3"/>
  <c r="Q33" i="3"/>
  <c r="S33" i="3"/>
  <c r="U33" i="3"/>
  <c r="W33" i="3"/>
  <c r="Y33" i="3"/>
  <c r="AA33" i="3"/>
  <c r="D33" i="3"/>
  <c r="F33" i="3"/>
  <c r="H33" i="3"/>
  <c r="J33" i="3"/>
  <c r="L33" i="3"/>
  <c r="N33" i="3"/>
  <c r="P33" i="3"/>
  <c r="R33" i="3"/>
  <c r="T33" i="3"/>
  <c r="V33" i="3"/>
  <c r="X33" i="3"/>
  <c r="Z33" i="3"/>
  <c r="AB33" i="3"/>
  <c r="C63" i="2"/>
  <c r="E63" i="2"/>
  <c r="G63" i="2"/>
  <c r="I63" i="2"/>
  <c r="K63" i="2"/>
  <c r="M63" i="2"/>
  <c r="X106" i="1"/>
  <c r="AB106" i="1"/>
  <c r="Z108" i="1"/>
  <c r="AD108" i="1"/>
  <c r="CQ108" i="1"/>
  <c r="CR108" i="1" s="1"/>
  <c r="X110" i="1"/>
  <c r="AB110" i="1"/>
  <c r="Z112" i="1"/>
  <c r="AD112" i="1"/>
  <c r="CQ112" i="1"/>
  <c r="CR112" i="1" s="1"/>
  <c r="X114" i="1"/>
  <c r="AB114" i="1"/>
  <c r="Z106" i="1"/>
  <c r="AD106" i="1"/>
  <c r="CQ106" i="1"/>
  <c r="CR106" i="1" s="1"/>
  <c r="Z110" i="1"/>
  <c r="AD110" i="1"/>
  <c r="CQ110" i="1"/>
  <c r="CR110" i="1" s="1"/>
  <c r="Z114" i="1"/>
  <c r="AD114" i="1"/>
  <c r="Z46" i="1"/>
  <c r="AD54" i="1"/>
  <c r="Y61" i="1"/>
  <c r="X14" i="1"/>
  <c r="AB14" i="1"/>
  <c r="CQ14" i="1"/>
  <c r="CR14" i="1" s="1"/>
  <c r="Z16" i="1"/>
  <c r="AB24" i="1"/>
  <c r="X28" i="1"/>
  <c r="X32" i="1"/>
  <c r="X46" i="1"/>
  <c r="AB46" i="1"/>
  <c r="CQ46" i="1"/>
  <c r="CR46" i="1" s="1"/>
  <c r="Z48" i="1"/>
  <c r="AD48" i="1"/>
  <c r="X50" i="1"/>
  <c r="AB50" i="1"/>
  <c r="X52" i="1"/>
  <c r="AB52" i="1"/>
  <c r="X54" i="1"/>
  <c r="AB54" i="1"/>
  <c r="X56" i="1"/>
  <c r="AB56" i="1"/>
  <c r="Z58" i="1"/>
  <c r="AD58" i="1"/>
  <c r="X60" i="1"/>
  <c r="AB60" i="1"/>
  <c r="X62" i="1"/>
  <c r="AB62" i="1"/>
  <c r="X64" i="1"/>
  <c r="AB64" i="1"/>
  <c r="CQ64" i="1"/>
  <c r="CR64" i="1" s="1"/>
  <c r="X66" i="1"/>
  <c r="AB66" i="1"/>
  <c r="Z68" i="1"/>
  <c r="AD68" i="1"/>
  <c r="CQ68" i="1"/>
  <c r="CR68" i="1" s="1"/>
  <c r="X70" i="1"/>
  <c r="AB70" i="1"/>
  <c r="Z72" i="1"/>
  <c r="AD72" i="1"/>
  <c r="CQ72" i="1"/>
  <c r="CR72" i="1" s="1"/>
  <c r="X74" i="1"/>
  <c r="AB74" i="1"/>
  <c r="AD16" i="1"/>
  <c r="CQ16" i="1"/>
  <c r="X24" i="1"/>
  <c r="AB28" i="1"/>
  <c r="AB32" i="1"/>
  <c r="X48" i="1"/>
  <c r="AB48" i="1"/>
  <c r="Z50" i="1"/>
  <c r="AD50" i="1"/>
  <c r="Z52" i="1"/>
  <c r="AD52" i="1"/>
  <c r="Z56" i="1"/>
  <c r="AD56" i="1"/>
  <c r="X58" i="1"/>
  <c r="AB58" i="1"/>
  <c r="Z60" i="1"/>
  <c r="AD60" i="1"/>
  <c r="CQ60" i="1"/>
  <c r="CR60" i="1" s="1"/>
  <c r="Z62" i="1"/>
  <c r="AD62" i="1"/>
  <c r="CQ62" i="1"/>
  <c r="Z64" i="1"/>
  <c r="AD64" i="1"/>
  <c r="Z66" i="1"/>
  <c r="AD66" i="1"/>
  <c r="CQ66" i="1"/>
  <c r="CR66" i="1" s="1"/>
  <c r="X68" i="1"/>
  <c r="AB68" i="1"/>
  <c r="Z70" i="1"/>
  <c r="AD70" i="1"/>
  <c r="CQ70" i="1"/>
  <c r="CR70" i="1" s="1"/>
  <c r="X72" i="1"/>
  <c r="AB72" i="1"/>
  <c r="Z74" i="1"/>
  <c r="AD74" i="1"/>
  <c r="CQ74" i="1"/>
  <c r="CR74" i="1" s="1"/>
  <c r="Q119" i="1"/>
  <c r="Q118" i="1" s="1"/>
  <c r="Q117" i="1" s="1"/>
  <c r="S119" i="1"/>
  <c r="S118" i="1" s="1"/>
  <c r="S117" i="1" s="1"/>
  <c r="U119" i="1"/>
  <c r="U118" i="1" s="1"/>
  <c r="U117" i="1" s="1"/>
  <c r="W119" i="1"/>
  <c r="W118" i="1" s="1"/>
  <c r="W117" i="1" s="1"/>
  <c r="Z5" i="1"/>
  <c r="AD5" i="1"/>
  <c r="X9" i="1"/>
  <c r="AB9" i="1"/>
  <c r="X12" i="1"/>
  <c r="AB12" i="1"/>
  <c r="Z14" i="1"/>
  <c r="AD14" i="1"/>
  <c r="X16" i="1"/>
  <c r="AB16" i="1"/>
  <c r="X18" i="1"/>
  <c r="AB18" i="1"/>
  <c r="CQ18" i="1"/>
  <c r="CR18" i="1" s="1"/>
  <c r="X20" i="1"/>
  <c r="AB20" i="1"/>
  <c r="CQ20" i="1"/>
  <c r="CR20" i="1" s="1"/>
  <c r="Z22" i="1"/>
  <c r="AD22" i="1"/>
  <c r="Z24" i="1"/>
  <c r="AD24" i="1"/>
  <c r="X26" i="1"/>
  <c r="AB26" i="1"/>
  <c r="Z28" i="1"/>
  <c r="AD28" i="1"/>
  <c r="CQ28" i="1"/>
  <c r="CR28" i="1" s="1"/>
  <c r="X30" i="1"/>
  <c r="AB30" i="1"/>
  <c r="Z32" i="1"/>
  <c r="AD32" i="1"/>
  <c r="CQ32" i="1"/>
  <c r="CR32" i="1" s="1"/>
  <c r="CR87" i="1"/>
  <c r="CR94" i="1"/>
  <c r="CR96" i="1"/>
  <c r="CR98" i="1"/>
  <c r="CR100" i="1"/>
  <c r="X5" i="1"/>
  <c r="AB5" i="1"/>
  <c r="CQ5" i="1"/>
  <c r="CR5" i="1" s="1"/>
  <c r="Z9" i="1"/>
  <c r="AD9" i="1"/>
  <c r="CQ9" i="1"/>
  <c r="CR9" i="1" s="1"/>
  <c r="Z12" i="1"/>
  <c r="AD12" i="1"/>
  <c r="CQ12" i="1"/>
  <c r="CR16" i="1"/>
  <c r="Z18" i="1"/>
  <c r="AD18" i="1"/>
  <c r="Z20" i="1"/>
  <c r="AD20" i="1"/>
  <c r="X22" i="1"/>
  <c r="AB22" i="1"/>
  <c r="CQ22" i="1"/>
  <c r="CR22" i="1" s="1"/>
  <c r="CQ24" i="1"/>
  <c r="CR24" i="1" s="1"/>
  <c r="Z26" i="1"/>
  <c r="AD26" i="1"/>
  <c r="CQ26" i="1"/>
  <c r="CR26" i="1" s="1"/>
  <c r="Z30" i="1"/>
  <c r="AD30" i="1"/>
  <c r="CQ30" i="1"/>
  <c r="CR30" i="1" s="1"/>
  <c r="CR62" i="1"/>
  <c r="CR91" i="1"/>
  <c r="R119" i="1"/>
  <c r="R118" i="1" s="1"/>
  <c r="R117" i="1" s="1"/>
  <c r="T119" i="1"/>
  <c r="T118" i="1" s="1"/>
  <c r="T117" i="1" s="1"/>
  <c r="V119" i="1"/>
  <c r="V118" i="1" s="1"/>
  <c r="V117" i="1" s="1"/>
  <c r="X4" i="1"/>
  <c r="Z4" i="1"/>
  <c r="AB4" i="1"/>
  <c r="AD4" i="1"/>
  <c r="CQ4" i="1"/>
  <c r="CR4" i="1" s="1"/>
  <c r="Y5" i="1"/>
  <c r="AA5" i="1"/>
  <c r="X6" i="1"/>
  <c r="Z6" i="1"/>
  <c r="AB6" i="1"/>
  <c r="AD6" i="1"/>
  <c r="CQ6" i="1"/>
  <c r="CR6" i="1" s="1"/>
  <c r="Y7" i="1"/>
  <c r="AA7" i="1"/>
  <c r="X8" i="1"/>
  <c r="Z8" i="1"/>
  <c r="AB8" i="1"/>
  <c r="AD8" i="1"/>
  <c r="CQ8" i="1"/>
  <c r="CR8" i="1" s="1"/>
  <c r="Y9" i="1"/>
  <c r="AA9" i="1"/>
  <c r="X10" i="1"/>
  <c r="Z10" i="1"/>
  <c r="AB10" i="1"/>
  <c r="AD10" i="1"/>
  <c r="CQ10" i="1"/>
  <c r="CR10" i="1" s="1"/>
  <c r="Y11" i="1"/>
  <c r="AC13" i="1"/>
  <c r="AC34" i="1" s="1"/>
  <c r="AA13" i="1"/>
  <c r="Y13" i="1"/>
  <c r="CQ13" i="1"/>
  <c r="CR13" i="1" s="1"/>
  <c r="AD13" i="1"/>
  <c r="AB13" i="1"/>
  <c r="Z13" i="1"/>
  <c r="X13" i="1"/>
  <c r="Y4" i="1"/>
  <c r="AA4" i="1"/>
  <c r="Y6" i="1"/>
  <c r="AA6" i="1"/>
  <c r="Y8" i="1"/>
  <c r="AA8" i="1"/>
  <c r="Y10" i="1"/>
  <c r="AA10" i="1"/>
  <c r="CQ11" i="1"/>
  <c r="CR11" i="1" s="1"/>
  <c r="AD11" i="1"/>
  <c r="AB11" i="1"/>
  <c r="Z11" i="1"/>
  <c r="X11" i="1"/>
  <c r="AA11" i="1"/>
  <c r="CR12" i="1"/>
  <c r="Y12" i="1"/>
  <c r="AA12" i="1"/>
  <c r="Y14" i="1"/>
  <c r="AA14" i="1"/>
  <c r="X15" i="1"/>
  <c r="Z15" i="1"/>
  <c r="AB15" i="1"/>
  <c r="AD15" i="1"/>
  <c r="CQ15" i="1"/>
  <c r="CR15" i="1" s="1"/>
  <c r="Y16" i="1"/>
  <c r="AA16" i="1"/>
  <c r="X17" i="1"/>
  <c r="Z17" i="1"/>
  <c r="AB17" i="1"/>
  <c r="AD17" i="1"/>
  <c r="CQ17" i="1"/>
  <c r="CR17" i="1" s="1"/>
  <c r="Y18" i="1"/>
  <c r="AA18" i="1"/>
  <c r="X19" i="1"/>
  <c r="Z19" i="1"/>
  <c r="AB19" i="1"/>
  <c r="AD19" i="1"/>
  <c r="CQ19" i="1"/>
  <c r="CR19" i="1" s="1"/>
  <c r="Y20" i="1"/>
  <c r="AA20" i="1"/>
  <c r="X21" i="1"/>
  <c r="Z21" i="1"/>
  <c r="AB21" i="1"/>
  <c r="AD21" i="1"/>
  <c r="CQ21" i="1"/>
  <c r="CR21" i="1" s="1"/>
  <c r="Y22" i="1"/>
  <c r="AA22" i="1"/>
  <c r="X23" i="1"/>
  <c r="Z23" i="1"/>
  <c r="AB23" i="1"/>
  <c r="AD23" i="1"/>
  <c r="CQ23" i="1"/>
  <c r="CR23" i="1" s="1"/>
  <c r="Y24" i="1"/>
  <c r="AA24" i="1"/>
  <c r="X25" i="1"/>
  <c r="Z25" i="1"/>
  <c r="AB25" i="1"/>
  <c r="AD25" i="1"/>
  <c r="CQ25" i="1"/>
  <c r="CR25" i="1" s="1"/>
  <c r="Y26" i="1"/>
  <c r="AA26" i="1"/>
  <c r="X27" i="1"/>
  <c r="Z27" i="1"/>
  <c r="AB27" i="1"/>
  <c r="AD27" i="1"/>
  <c r="CQ27" i="1"/>
  <c r="CR27" i="1" s="1"/>
  <c r="Y28" i="1"/>
  <c r="AA28" i="1"/>
  <c r="X29" i="1"/>
  <c r="Z29" i="1"/>
  <c r="AB29" i="1"/>
  <c r="AD29" i="1"/>
  <c r="CQ29" i="1"/>
  <c r="CR29" i="1" s="1"/>
  <c r="Y30" i="1"/>
  <c r="AA30" i="1"/>
  <c r="X31" i="1"/>
  <c r="Z31" i="1"/>
  <c r="AB31" i="1"/>
  <c r="AD31" i="1"/>
  <c r="CQ31" i="1"/>
  <c r="CR31" i="1" s="1"/>
  <c r="Y32" i="1"/>
  <c r="AA32" i="1"/>
  <c r="X33" i="1"/>
  <c r="Z33" i="1"/>
  <c r="AB33" i="1"/>
  <c r="AD33" i="1"/>
  <c r="CQ33" i="1"/>
  <c r="CR33" i="1" s="1"/>
  <c r="X45" i="1"/>
  <c r="Z45" i="1"/>
  <c r="AB45" i="1"/>
  <c r="AD45" i="1"/>
  <c r="CQ45" i="1"/>
  <c r="CR45" i="1" s="1"/>
  <c r="Y46" i="1"/>
  <c r="AA46" i="1"/>
  <c r="X47" i="1"/>
  <c r="Z47" i="1"/>
  <c r="AB47" i="1"/>
  <c r="AD47" i="1"/>
  <c r="CQ47" i="1"/>
  <c r="CR47" i="1" s="1"/>
  <c r="Y48" i="1"/>
  <c r="AA48" i="1"/>
  <c r="AC48" i="1"/>
  <c r="X49" i="1"/>
  <c r="Z49" i="1"/>
  <c r="AB49" i="1"/>
  <c r="AD49" i="1"/>
  <c r="CQ49" i="1"/>
  <c r="CR49" i="1" s="1"/>
  <c r="Y50" i="1"/>
  <c r="AA50" i="1"/>
  <c r="AC50" i="1"/>
  <c r="X51" i="1"/>
  <c r="Z51" i="1"/>
  <c r="AB51" i="1"/>
  <c r="AD51" i="1"/>
  <c r="CQ51" i="1"/>
  <c r="CR51" i="1" s="1"/>
  <c r="Y52" i="1"/>
  <c r="AA52" i="1"/>
  <c r="AC52" i="1"/>
  <c r="X53" i="1"/>
  <c r="Z53" i="1"/>
  <c r="AB53" i="1"/>
  <c r="AD53" i="1"/>
  <c r="CQ53" i="1"/>
  <c r="CR53" i="1" s="1"/>
  <c r="Y54" i="1"/>
  <c r="AA54" i="1"/>
  <c r="AC54" i="1"/>
  <c r="X55" i="1"/>
  <c r="Z55" i="1"/>
  <c r="AB55" i="1"/>
  <c r="AD55" i="1"/>
  <c r="CQ55" i="1"/>
  <c r="CR55" i="1" s="1"/>
  <c r="Y56" i="1"/>
  <c r="AA56" i="1"/>
  <c r="AC56" i="1"/>
  <c r="X57" i="1"/>
  <c r="Z57" i="1"/>
  <c r="AB57" i="1"/>
  <c r="AD57" i="1"/>
  <c r="CQ57" i="1"/>
  <c r="CR57" i="1" s="1"/>
  <c r="Y58" i="1"/>
  <c r="AA58" i="1"/>
  <c r="AC58" i="1"/>
  <c r="X59" i="1"/>
  <c r="Z59" i="1"/>
  <c r="AB59" i="1"/>
  <c r="AD59" i="1"/>
  <c r="CQ61" i="1"/>
  <c r="CR61" i="1" s="1"/>
  <c r="AD61" i="1"/>
  <c r="AB61" i="1"/>
  <c r="Z61" i="1"/>
  <c r="X61" i="1"/>
  <c r="AA61" i="1"/>
  <c r="Y15" i="1"/>
  <c r="AA15" i="1"/>
  <c r="Y17" i="1"/>
  <c r="AA17" i="1"/>
  <c r="Y19" i="1"/>
  <c r="AA19" i="1"/>
  <c r="Y21" i="1"/>
  <c r="AA21" i="1"/>
  <c r="Y23" i="1"/>
  <c r="AA23" i="1"/>
  <c r="Y25" i="1"/>
  <c r="AA25" i="1"/>
  <c r="Y27" i="1"/>
  <c r="AA27" i="1"/>
  <c r="Y29" i="1"/>
  <c r="AA29" i="1"/>
  <c r="Y31" i="1"/>
  <c r="AA31" i="1"/>
  <c r="Y33" i="1"/>
  <c r="AA33" i="1"/>
  <c r="Y45" i="1"/>
  <c r="AA45" i="1"/>
  <c r="Y47" i="1"/>
  <c r="AA47" i="1"/>
  <c r="Y49" i="1"/>
  <c r="AA49" i="1"/>
  <c r="Y51" i="1"/>
  <c r="AA51" i="1"/>
  <c r="Y53" i="1"/>
  <c r="AA53" i="1"/>
  <c r="Y55" i="1"/>
  <c r="AA55" i="1"/>
  <c r="Y57" i="1"/>
  <c r="AA57" i="1"/>
  <c r="Y59" i="1"/>
  <c r="AA59" i="1"/>
  <c r="AC59" i="1"/>
  <c r="Y60" i="1"/>
  <c r="AA60" i="1"/>
  <c r="Y62" i="1"/>
  <c r="AA62" i="1"/>
  <c r="X63" i="1"/>
  <c r="Z63" i="1"/>
  <c r="AB63" i="1"/>
  <c r="AD63" i="1"/>
  <c r="CQ63" i="1"/>
  <c r="CR63" i="1" s="1"/>
  <c r="Y64" i="1"/>
  <c r="AA64" i="1"/>
  <c r="X65" i="1"/>
  <c r="Z65" i="1"/>
  <c r="AB65" i="1"/>
  <c r="AD65" i="1"/>
  <c r="CQ65" i="1"/>
  <c r="CR65" i="1" s="1"/>
  <c r="Y66" i="1"/>
  <c r="AA66" i="1"/>
  <c r="X67" i="1"/>
  <c r="Z67" i="1"/>
  <c r="AB67" i="1"/>
  <c r="AD67" i="1"/>
  <c r="CQ67" i="1"/>
  <c r="CR67" i="1" s="1"/>
  <c r="Y68" i="1"/>
  <c r="AA68" i="1"/>
  <c r="X69" i="1"/>
  <c r="Z69" i="1"/>
  <c r="AB69" i="1"/>
  <c r="AD69" i="1"/>
  <c r="CQ69" i="1"/>
  <c r="CR69" i="1" s="1"/>
  <c r="Y70" i="1"/>
  <c r="AA70" i="1"/>
  <c r="X71" i="1"/>
  <c r="Z71" i="1"/>
  <c r="AB71" i="1"/>
  <c r="AD71" i="1"/>
  <c r="CQ71" i="1"/>
  <c r="CR71" i="1" s="1"/>
  <c r="Y72" i="1"/>
  <c r="AA72" i="1"/>
  <c r="X73" i="1"/>
  <c r="Z73" i="1"/>
  <c r="AB73" i="1"/>
  <c r="AD73" i="1"/>
  <c r="CQ73" i="1"/>
  <c r="CR73" i="1" s="1"/>
  <c r="Y74" i="1"/>
  <c r="AA74" i="1"/>
  <c r="X86" i="1"/>
  <c r="Z86" i="1"/>
  <c r="AB86" i="1"/>
  <c r="AD86" i="1"/>
  <c r="CQ86" i="1"/>
  <c r="CR86" i="1" s="1"/>
  <c r="Y87" i="1"/>
  <c r="AA87" i="1"/>
  <c r="X88" i="1"/>
  <c r="Z88" i="1"/>
  <c r="AB88" i="1"/>
  <c r="AD88" i="1"/>
  <c r="CQ88" i="1"/>
  <c r="CR88" i="1" s="1"/>
  <c r="Y89" i="1"/>
  <c r="AA89" i="1"/>
  <c r="X90" i="1"/>
  <c r="Z90" i="1"/>
  <c r="AB90" i="1"/>
  <c r="AD90" i="1"/>
  <c r="CQ90" i="1"/>
  <c r="CR90" i="1" s="1"/>
  <c r="Y91" i="1"/>
  <c r="AA91" i="1"/>
  <c r="X92" i="1"/>
  <c r="Z92" i="1"/>
  <c r="AB92" i="1"/>
  <c r="AD92" i="1"/>
  <c r="CQ92" i="1"/>
  <c r="CR92" i="1" s="1"/>
  <c r="CR93" i="1"/>
  <c r="Y93" i="1"/>
  <c r="AA93" i="1"/>
  <c r="AC93" i="1"/>
  <c r="Y63" i="1"/>
  <c r="AA63" i="1"/>
  <c r="Y65" i="1"/>
  <c r="AA65" i="1"/>
  <c r="Y67" i="1"/>
  <c r="AA67" i="1"/>
  <c r="Y69" i="1"/>
  <c r="AA69" i="1"/>
  <c r="Y71" i="1"/>
  <c r="AA71" i="1"/>
  <c r="Y73" i="1"/>
  <c r="AA73" i="1"/>
  <c r="Y86" i="1"/>
  <c r="AA86" i="1"/>
  <c r="Y88" i="1"/>
  <c r="AA88" i="1"/>
  <c r="Y90" i="1"/>
  <c r="AA90" i="1"/>
  <c r="Y92" i="1"/>
  <c r="AA92" i="1"/>
  <c r="Y94" i="1"/>
  <c r="AA94" i="1"/>
  <c r="AC94" i="1"/>
  <c r="X95" i="1"/>
  <c r="Z95" i="1"/>
  <c r="AB95" i="1"/>
  <c r="AD95" i="1"/>
  <c r="CQ95" i="1"/>
  <c r="CR95" i="1" s="1"/>
  <c r="Y96" i="1"/>
  <c r="AA96" i="1"/>
  <c r="AC96" i="1"/>
  <c r="X97" i="1"/>
  <c r="Z97" i="1"/>
  <c r="AB97" i="1"/>
  <c r="AD97" i="1"/>
  <c r="CQ97" i="1"/>
  <c r="CR97" i="1" s="1"/>
  <c r="Y98" i="1"/>
  <c r="AA98" i="1"/>
  <c r="AC98" i="1"/>
  <c r="X99" i="1"/>
  <c r="Z99" i="1"/>
  <c r="AB99" i="1"/>
  <c r="AD99" i="1"/>
  <c r="CQ99" i="1"/>
  <c r="CR99" i="1" s="1"/>
  <c r="Y100" i="1"/>
  <c r="AA100" i="1"/>
  <c r="AC100" i="1"/>
  <c r="X101" i="1"/>
  <c r="Z101" i="1"/>
  <c r="AB101" i="1"/>
  <c r="AD101" i="1"/>
  <c r="CQ101" i="1"/>
  <c r="CR101" i="1" s="1"/>
  <c r="Y102" i="1"/>
  <c r="AA102" i="1"/>
  <c r="AC102" i="1"/>
  <c r="X103" i="1"/>
  <c r="Z103" i="1"/>
  <c r="AB103" i="1"/>
  <c r="AD103" i="1"/>
  <c r="CQ103" i="1"/>
  <c r="CR103" i="1" s="1"/>
  <c r="AC104" i="1"/>
  <c r="AA104" i="1"/>
  <c r="Y104" i="1"/>
  <c r="AB104" i="1"/>
  <c r="CQ105" i="1"/>
  <c r="CR105" i="1" s="1"/>
  <c r="AD105" i="1"/>
  <c r="AB105" i="1"/>
  <c r="Z105" i="1"/>
  <c r="X105" i="1"/>
  <c r="AA105" i="1"/>
  <c r="X94" i="1"/>
  <c r="Z94" i="1"/>
  <c r="AB94" i="1"/>
  <c r="AD94" i="1"/>
  <c r="Y95" i="1"/>
  <c r="AA95" i="1"/>
  <c r="X96" i="1"/>
  <c r="Z96" i="1"/>
  <c r="AB96" i="1"/>
  <c r="AD96" i="1"/>
  <c r="Y97" i="1"/>
  <c r="AA97" i="1"/>
  <c r="X98" i="1"/>
  <c r="Z98" i="1"/>
  <c r="AB98" i="1"/>
  <c r="AD98" i="1"/>
  <c r="Y99" i="1"/>
  <c r="AA99" i="1"/>
  <c r="X100" i="1"/>
  <c r="Z100" i="1"/>
  <c r="AB100" i="1"/>
  <c r="AD100" i="1"/>
  <c r="Y101" i="1"/>
  <c r="AA101" i="1"/>
  <c r="X102" i="1"/>
  <c r="Z102" i="1"/>
  <c r="AB102" i="1"/>
  <c r="AD102" i="1"/>
  <c r="Y103" i="1"/>
  <c r="AA103" i="1"/>
  <c r="X104" i="1"/>
  <c r="Z104" i="1"/>
  <c r="AD104" i="1"/>
  <c r="CQ104" i="1"/>
  <c r="CR104" i="1" s="1"/>
  <c r="Y105" i="1"/>
  <c r="AC105" i="1"/>
  <c r="Y106" i="1"/>
  <c r="AA106" i="1"/>
  <c r="X107" i="1"/>
  <c r="Z107" i="1"/>
  <c r="AB107" i="1"/>
  <c r="AD107" i="1"/>
  <c r="CQ107" i="1"/>
  <c r="CR107" i="1" s="1"/>
  <c r="Y108" i="1"/>
  <c r="AA108" i="1"/>
  <c r="X109" i="1"/>
  <c r="Z109" i="1"/>
  <c r="AB109" i="1"/>
  <c r="AD109" i="1"/>
  <c r="CQ109" i="1"/>
  <c r="CR109" i="1" s="1"/>
  <c r="Y110" i="1"/>
  <c r="AA110" i="1"/>
  <c r="X111" i="1"/>
  <c r="Z111" i="1"/>
  <c r="AB111" i="1"/>
  <c r="AD111" i="1"/>
  <c r="CQ111" i="1"/>
  <c r="CR111" i="1" s="1"/>
  <c r="Y112" i="1"/>
  <c r="AA112" i="1"/>
  <c r="X113" i="1"/>
  <c r="Z113" i="1"/>
  <c r="AB113" i="1"/>
  <c r="AD113" i="1"/>
  <c r="CQ113" i="1"/>
  <c r="CR113" i="1" s="1"/>
  <c r="Y114" i="1"/>
  <c r="AA114" i="1"/>
  <c r="AC114" i="1"/>
  <c r="X115" i="1"/>
  <c r="Z115" i="1"/>
  <c r="AB115" i="1"/>
  <c r="AD115" i="1"/>
  <c r="CQ115" i="1"/>
  <c r="CR115" i="1" s="1"/>
  <c r="Y107" i="1"/>
  <c r="AA107" i="1"/>
  <c r="Y109" i="1"/>
  <c r="AA109" i="1"/>
  <c r="Y111" i="1"/>
  <c r="AA111" i="1"/>
  <c r="Y113" i="1"/>
  <c r="AA113" i="1"/>
  <c r="Y115" i="1"/>
  <c r="AA115" i="1"/>
  <c r="AC116" i="1" l="1"/>
  <c r="AC75" i="1"/>
  <c r="AA116" i="1"/>
  <c r="AD116" i="1"/>
  <c r="Z116" i="1"/>
  <c r="AA75" i="1"/>
  <c r="AB75" i="1"/>
  <c r="X75" i="1"/>
  <c r="Y34" i="1"/>
  <c r="AD34" i="1"/>
  <c r="Z34" i="1"/>
  <c r="Y116" i="1"/>
  <c r="AB116" i="1"/>
  <c r="X116" i="1"/>
  <c r="Y75" i="1"/>
  <c r="AD75" i="1"/>
  <c r="Z75" i="1"/>
  <c r="AA34" i="1"/>
  <c r="AB34" i="1"/>
  <c r="AB117" i="1" s="1"/>
  <c r="X34" i="1"/>
  <c r="AA117" i="1" l="1"/>
  <c r="AC117" i="1"/>
  <c r="Z117" i="1"/>
  <c r="Y117" i="1"/>
  <c r="X117" i="1"/>
  <c r="AF34" i="1"/>
  <c r="AE34" i="1" s="1"/>
  <c r="AF116" i="1"/>
  <c r="AE116" i="1" s="1"/>
  <c r="AD117" i="1"/>
  <c r="AF75" i="1"/>
  <c r="AE75" i="1" s="1"/>
  <c r="CQ75" i="1" l="1"/>
  <c r="CR75" i="1" s="1"/>
  <c r="O75" i="1"/>
  <c r="M75" i="1"/>
  <c r="K75" i="1"/>
  <c r="G75" i="1"/>
  <c r="E75" i="1"/>
  <c r="P75" i="1"/>
  <c r="N75" i="1"/>
  <c r="L75" i="1"/>
  <c r="H75" i="1"/>
  <c r="F75" i="1"/>
  <c r="P116" i="1"/>
  <c r="N116" i="1"/>
  <c r="L116" i="1"/>
  <c r="H116" i="1"/>
  <c r="F116" i="1"/>
  <c r="CQ116" i="1"/>
  <c r="O116" i="1"/>
  <c r="M116" i="1"/>
  <c r="K116" i="1"/>
  <c r="G116" i="1"/>
  <c r="E116" i="1"/>
  <c r="CQ34" i="1"/>
  <c r="CR34" i="1" s="1"/>
  <c r="CR117" i="1" s="1"/>
  <c r="O34" i="1"/>
  <c r="M34" i="1"/>
  <c r="K34" i="1"/>
  <c r="G34" i="1"/>
  <c r="E34" i="1"/>
  <c r="P34" i="1"/>
  <c r="N34" i="1"/>
  <c r="L34" i="1"/>
  <c r="H34" i="1"/>
  <c r="F34" i="1"/>
  <c r="AF117" i="1"/>
  <c r="AE117" i="1" s="1"/>
  <c r="P117" i="1" l="1"/>
  <c r="N117" i="1"/>
  <c r="L117" i="1"/>
  <c r="J117" i="1"/>
  <c r="G117" i="1"/>
  <c r="E117" i="1"/>
  <c r="CQ117" i="1"/>
  <c r="O117" i="1"/>
  <c r="M117" i="1"/>
  <c r="K117" i="1"/>
  <c r="H117" i="1"/>
  <c r="F117" i="1"/>
</calcChain>
</file>

<file path=xl/sharedStrings.xml><?xml version="1.0" encoding="utf-8"?>
<sst xmlns="http://schemas.openxmlformats.org/spreadsheetml/2006/main" count="1272" uniqueCount="64">
  <si>
    <t>№</t>
  </si>
  <si>
    <t>класс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</si>
  <si>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</si>
  <si>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</si>
  <si>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</si>
  <si>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</si>
  <si>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</si>
  <si>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</si>
  <si>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</si>
  <si>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русс яз</t>
  </si>
  <si>
    <t>каз яз</t>
  </si>
  <si>
    <t>Ист.  Каз.</t>
  </si>
  <si>
    <t>5-й предм</t>
  </si>
  <si>
    <t>биол</t>
  </si>
  <si>
    <t>физика</t>
  </si>
  <si>
    <t>химия</t>
  </si>
  <si>
    <t>литер</t>
  </si>
  <si>
    <t>вс.ист</t>
  </si>
  <si>
    <t>геогр</t>
  </si>
  <si>
    <t>иностр яз</t>
  </si>
  <si>
    <t>менее 50</t>
  </si>
  <si>
    <t>50-60</t>
  </si>
  <si>
    <t>61-70</t>
  </si>
  <si>
    <t>71-80</t>
  </si>
  <si>
    <t>81-90</t>
  </si>
  <si>
    <t>91-100</t>
  </si>
  <si>
    <t>свыше 100</t>
  </si>
  <si>
    <t>на конкурс грантов</t>
  </si>
  <si>
    <t>пороговый уровень</t>
  </si>
  <si>
    <t>география</t>
  </si>
  <si>
    <t>русский язык</t>
  </si>
  <si>
    <t>казахский язык</t>
  </si>
  <si>
    <t>история Казахстана</t>
  </si>
  <si>
    <t>математика</t>
  </si>
  <si>
    <t>биология</t>
  </si>
  <si>
    <t>вс.история</t>
  </si>
  <si>
    <t>иностр.яз</t>
  </si>
  <si>
    <t>иностранный</t>
  </si>
  <si>
    <t>а</t>
  </si>
  <si>
    <t>средний балл</t>
  </si>
  <si>
    <t xml:space="preserve">физика </t>
  </si>
  <si>
    <t>б</t>
  </si>
  <si>
    <t>средний балл по школе</t>
  </si>
  <si>
    <t>Результаты пробного тестирования учащихся 11-х классов школы №29</t>
  </si>
  <si>
    <t>28 ноября 2015г</t>
  </si>
  <si>
    <t>балл</t>
  </si>
  <si>
    <t>количество</t>
  </si>
  <si>
    <t>Контроль</t>
  </si>
  <si>
    <t>28 ноября 2015</t>
  </si>
  <si>
    <t>Результаты пробного тестирования (среднее количество баллов)</t>
  </si>
  <si>
    <t>русс яз/каз яз</t>
  </si>
  <si>
    <t>каз яз/русс яз</t>
  </si>
  <si>
    <t>история РК</t>
  </si>
  <si>
    <t>литература</t>
  </si>
  <si>
    <t>иностр.язык</t>
  </si>
  <si>
    <t>средний балл      5-х предметов</t>
  </si>
  <si>
    <t>2015-2016    уч год</t>
  </si>
  <si>
    <t>Результаты пробного тестирования (общее количество баллов)</t>
  </si>
  <si>
    <t>Таблица порогового уровня пробных тестирований</t>
  </si>
  <si>
    <t>всего уч-ся</t>
  </si>
  <si>
    <t>участие</t>
  </si>
  <si>
    <t>51-60</t>
  </si>
  <si>
    <t>% не прошедших пороговый уровень</t>
  </si>
  <si>
    <t>2015-2016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</si>
</sst>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800]dddd\,\ mmmm\ dd\,\ yyyy"/>
    <numFmt numFmtId="166" formatCode="0.0"/>
    <numFmt numFmtId="167" formatCode="dd/mm"/>
    <numFmt numFmtId="168" formatCode="d/m;@"/>
    <numFmt numFmtId="169" formatCode="0.0%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6"/>
      <color indexed="8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sz val="12"/>
      <color indexed="10"/>
      <name val="Arial Cyr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6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b/>
      <sz val="14"/>
      <color indexed="57"/>
      <name val="Times New Roman"/>
      <family val="1"/>
      <charset val="204"/>
    </font>
    <font>
      <b/>
      <sz val="12"/>
      <color indexed="57"/>
      <name val="Times New Roman"/>
      <family val="1"/>
      <charset val="204"/>
    </font>
    <font>
      <b/>
      <sz val="16"/>
      <color indexed="57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0"/>
      <name val="Arial Cyr"/>
      <charset val="204"/>
    </font>
    <font>
      <b/>
      <sz val="10"/>
      <name val="Courier New"/>
      <family val="3"/>
      <charset val="204"/>
    </font>
    <font>
      <b/>
      <sz val="11"/>
      <name val="Courier New"/>
      <family val="3"/>
      <charset val="204"/>
    </font>
    <font>
      <b/>
      <sz val="16"/>
      <name val="Arial Cyr"/>
      <charset val="204"/>
    </font>
    <font>
      <sz val="8"/>
      <name val="Arial Cyr"/>
      <charset val="204"/>
    </font>
    <font>
      <b/>
      <sz val="10"/>
      <color indexed="10"/>
      <name val="Arial Cyr"/>
      <charset val="204"/>
    </font>
    <font>
      <b/>
      <sz val="16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0" fontId="14" fillId="0" borderId="0"/>
    <xf numFmtId="0" fontId="2" fillId="0" borderId="0" applyNumberFormat="0" applyFont="0" applyFill="0" applyBorder="0" applyAlignment="0" applyProtection="0">
      <alignment vertical="top"/>
    </xf>
  </cellStyleXfs>
  <cellXfs count="260">
    <xf numFmtId="0" fontId="0" fillId="0" borderId="0" xfId="0"/>
    <xf numFmtId="0" fontId="3" fillId="0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/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left" vertical="top" indent="1"/>
    </xf>
    <xf numFmtId="0" fontId="5" fillId="0" borderId="2" xfId="1" applyNumberFormat="1" applyFont="1" applyFill="1" applyBorder="1" applyAlignment="1" applyProtection="1">
      <alignment horizontal="center" vertical="top"/>
    </xf>
    <xf numFmtId="0" fontId="5" fillId="0" borderId="2" xfId="1" applyNumberFormat="1" applyFont="1" applyFill="1" applyBorder="1" applyAlignment="1" applyProtection="1">
      <alignment horizontal="left" vertical="top" indent="4"/>
    </xf>
    <xf numFmtId="0" fontId="5" fillId="0" borderId="2" xfId="1" applyNumberFormat="1" applyFont="1" applyFill="1" applyBorder="1" applyAlignment="1" applyProtection="1">
      <alignment horizontal="left" vertical="top" indent="3"/>
    </xf>
    <xf numFmtId="0" fontId="5" fillId="0" borderId="2" xfId="1" applyNumberFormat="1" applyFont="1" applyFill="1" applyBorder="1" applyAlignment="1" applyProtection="1">
      <alignment horizontal="left" vertical="top"/>
    </xf>
    <xf numFmtId="0" fontId="5" fillId="0" borderId="4" xfId="1" applyNumberFormat="1" applyFont="1" applyFill="1" applyBorder="1" applyAlignment="1" applyProtection="1">
      <alignment horizontal="left" vertical="top"/>
    </xf>
    <xf numFmtId="0" fontId="4" fillId="0" borderId="3" xfId="0" applyFont="1" applyFill="1" applyBorder="1"/>
    <xf numFmtId="0" fontId="4" fillId="0" borderId="2" xfId="0" applyFont="1" applyFill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2" xfId="2" applyNumberFormat="1" applyFont="1" applyFill="1" applyBorder="1" applyAlignment="1" applyProtection="1">
      <alignment horizontal="left" vertical="top"/>
    </xf>
    <xf numFmtId="0" fontId="10" fillId="0" borderId="2" xfId="2" applyNumberFormat="1" applyFont="1" applyFill="1" applyBorder="1" applyAlignment="1" applyProtection="1">
      <alignment horizontal="center" vertical="top"/>
    </xf>
    <xf numFmtId="0" fontId="0" fillId="0" borderId="2" xfId="0" applyBorder="1" applyAlignment="1">
      <alignment horizontal="center"/>
    </xf>
    <xf numFmtId="0" fontId="2" fillId="0" borderId="2" xfId="3" applyFont="1" applyBorder="1" applyAlignment="1" applyProtection="1">
      <alignment horizontal="left"/>
      <protection locked="0"/>
    </xf>
    <xf numFmtId="0" fontId="11" fillId="0" borderId="3" xfId="1" applyNumberFormat="1" applyFont="1" applyFill="1" applyBorder="1" applyAlignment="1" applyProtection="1">
      <alignment horizontal="center" vertical="top"/>
    </xf>
    <xf numFmtId="1" fontId="5" fillId="0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11" fillId="0" borderId="2" xfId="1" applyNumberFormat="1" applyFont="1" applyFill="1" applyBorder="1" applyAlignment="1" applyProtection="1">
      <alignment horizontal="center" vertical="top"/>
    </xf>
    <xf numFmtId="0" fontId="10" fillId="2" borderId="2" xfId="2" applyNumberFormat="1" applyFont="1" applyFill="1" applyBorder="1" applyAlignment="1" applyProtection="1">
      <alignment horizontal="right" vertical="top"/>
    </xf>
    <xf numFmtId="0" fontId="4" fillId="2" borderId="2" xfId="1" applyNumberFormat="1" applyFont="1" applyFill="1" applyBorder="1" applyAlignment="1" applyProtection="1">
      <alignment horizontal="center" vertical="top"/>
    </xf>
    <xf numFmtId="0" fontId="10" fillId="2" borderId="2" xfId="2" applyNumberFormat="1" applyFont="1" applyFill="1" applyBorder="1" applyAlignment="1" applyProtection="1">
      <alignment horizontal="left" vertical="top"/>
    </xf>
    <xf numFmtId="166" fontId="11" fillId="2" borderId="2" xfId="1" applyNumberFormat="1" applyFont="1" applyFill="1" applyBorder="1" applyAlignment="1" applyProtection="1">
      <alignment horizontal="center" vertical="top"/>
    </xf>
    <xf numFmtId="0" fontId="4" fillId="2" borderId="3" xfId="0" applyFont="1" applyFill="1" applyBorder="1"/>
    <xf numFmtId="0" fontId="4" fillId="2" borderId="2" xfId="0" applyFont="1" applyFill="1" applyBorder="1"/>
    <xf numFmtId="1" fontId="12" fillId="2" borderId="2" xfId="0" applyNumberFormat="1" applyFont="1" applyFill="1" applyBorder="1" applyAlignment="1">
      <alignment horizontal="center" vertical="center"/>
    </xf>
    <xf numFmtId="1" fontId="4" fillId="2" borderId="0" xfId="0" applyNumberFormat="1" applyFont="1" applyFill="1"/>
    <xf numFmtId="1" fontId="4" fillId="2" borderId="2" xfId="0" applyNumberFormat="1" applyFont="1" applyFill="1" applyBorder="1" applyAlignment="1">
      <alignment horizontal="center" vertical="center"/>
    </xf>
    <xf numFmtId="0" fontId="14" fillId="0" borderId="2" xfId="4" applyBorder="1" applyAlignment="1">
      <alignment horizontal="center"/>
    </xf>
    <xf numFmtId="0" fontId="13" fillId="0" borderId="5" xfId="0" applyFont="1" applyBorder="1" applyAlignment="1">
      <alignment vertical="center" wrapText="1"/>
    </xf>
    <xf numFmtId="0" fontId="2" fillId="0" borderId="2" xfId="1" applyNumberFormat="1" applyFont="1" applyFill="1" applyBorder="1" applyAlignment="1" applyProtection="1">
      <alignment horizontal="left" vertical="top"/>
      <protection locked="0"/>
    </xf>
    <xf numFmtId="0" fontId="11" fillId="2" borderId="2" xfId="1" applyNumberFormat="1" applyFont="1" applyFill="1" applyBorder="1" applyAlignment="1" applyProtection="1">
      <alignment horizontal="left" vertical="top"/>
    </xf>
    <xf numFmtId="166" fontId="11" fillId="2" borderId="2" xfId="1" applyNumberFormat="1" applyFont="1" applyFill="1" applyBorder="1" applyAlignment="1" applyProtection="1">
      <alignment horizontal="left" vertical="center"/>
    </xf>
    <xf numFmtId="0" fontId="10" fillId="2" borderId="2" xfId="1" applyNumberFormat="1" applyFont="1" applyFill="1" applyBorder="1" applyAlignment="1" applyProtection="1">
      <alignment horizontal="center" vertical="top"/>
    </xf>
    <xf numFmtId="0" fontId="10" fillId="0" borderId="2" xfId="1" applyNumberFormat="1" applyFont="1" applyFill="1" applyBorder="1" applyAlignment="1" applyProtection="1">
      <alignment horizontal="center" vertical="top"/>
    </xf>
    <xf numFmtId="0" fontId="2" fillId="0" borderId="2" xfId="0" applyFont="1" applyBorder="1" applyAlignment="1">
      <alignment horizontal="left"/>
    </xf>
    <xf numFmtId="0" fontId="2" fillId="0" borderId="2" xfId="1" applyNumberFormat="1" applyFont="1" applyFill="1" applyBorder="1" applyAlignment="1" applyProtection="1">
      <alignment horizontal="left" vertical="top"/>
    </xf>
    <xf numFmtId="0" fontId="10" fillId="3" borderId="2" xfId="1" applyNumberFormat="1" applyFont="1" applyFill="1" applyBorder="1" applyAlignment="1" applyProtection="1">
      <alignment horizontal="center" vertical="top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4" fillId="0" borderId="0" xfId="0" applyFont="1" applyFill="1" applyAlignment="1">
      <alignment horizontal="center"/>
    </xf>
    <xf numFmtId="1" fontId="11" fillId="0" borderId="2" xfId="1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center" shrinkToFit="1"/>
    </xf>
    <xf numFmtId="164" fontId="17" fillId="0" borderId="0" xfId="0" applyNumberFormat="1" applyFont="1" applyFill="1" applyAlignment="1">
      <alignment horizontal="left"/>
    </xf>
    <xf numFmtId="0" fontId="10" fillId="0" borderId="6" xfId="2" applyNumberFormat="1" applyFont="1" applyFill="1" applyBorder="1" applyAlignment="1" applyProtection="1">
      <alignment horizontal="left" vertical="top"/>
    </xf>
    <xf numFmtId="0" fontId="2" fillId="0" borderId="3" xfId="3" applyFont="1" applyBorder="1" applyAlignment="1" applyProtection="1">
      <alignment horizontal="left"/>
      <protection locked="0"/>
    </xf>
    <xf numFmtId="0" fontId="13" fillId="0" borderId="2" xfId="0" applyFont="1" applyBorder="1" applyAlignment="1">
      <alignment vertical="center" wrapText="1"/>
    </xf>
    <xf numFmtId="0" fontId="9" fillId="0" borderId="4" xfId="0" applyFont="1" applyBorder="1"/>
    <xf numFmtId="0" fontId="10" fillId="4" borderId="0" xfId="2" applyNumberFormat="1" applyFont="1" applyFill="1" applyBorder="1" applyAlignment="1" applyProtection="1">
      <alignment horizontal="right" vertical="top"/>
    </xf>
    <xf numFmtId="0" fontId="4" fillId="4" borderId="0" xfId="1" applyNumberFormat="1" applyFont="1" applyFill="1" applyBorder="1" applyAlignment="1" applyProtection="1">
      <alignment horizontal="center" vertical="top"/>
    </xf>
    <xf numFmtId="0" fontId="5" fillId="4" borderId="0" xfId="1" applyNumberFormat="1" applyFont="1" applyFill="1" applyBorder="1" applyAlignment="1" applyProtection="1">
      <alignment horizontal="left" vertical="top"/>
    </xf>
    <xf numFmtId="0" fontId="10" fillId="4" borderId="0" xfId="2" applyNumberFormat="1" applyFont="1" applyFill="1" applyBorder="1" applyAlignment="1" applyProtection="1">
      <alignment horizontal="left" vertical="top"/>
    </xf>
    <xf numFmtId="166" fontId="11" fillId="4" borderId="0" xfId="1" applyNumberFormat="1" applyFont="1" applyFill="1" applyBorder="1" applyAlignment="1" applyProtection="1">
      <alignment horizontal="center" vertical="top"/>
    </xf>
    <xf numFmtId="0" fontId="4" fillId="4" borderId="0" xfId="0" applyFont="1" applyFill="1" applyBorder="1"/>
    <xf numFmtId="1" fontId="12" fillId="4" borderId="0" xfId="0" applyNumberFormat="1" applyFont="1" applyFill="1" applyBorder="1" applyAlignment="1">
      <alignment horizontal="center" vertical="center"/>
    </xf>
    <xf numFmtId="1" fontId="4" fillId="4" borderId="0" xfId="0" applyNumberFormat="1" applyFont="1" applyFill="1" applyBorder="1"/>
    <xf numFmtId="1" fontId="4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/>
    <xf numFmtId="0" fontId="10" fillId="0" borderId="4" xfId="2" applyNumberFormat="1" applyFont="1" applyFill="1" applyBorder="1" applyAlignment="1" applyProtection="1">
      <alignment horizontal="left" vertical="top"/>
    </xf>
    <xf numFmtId="0" fontId="10" fillId="0" borderId="4" xfId="2" applyNumberFormat="1" applyFont="1" applyFill="1" applyBorder="1" applyAlignment="1" applyProtection="1">
      <alignment horizontal="center" vertical="top"/>
    </xf>
    <xf numFmtId="0" fontId="10" fillId="0" borderId="4" xfId="1" applyNumberFormat="1" applyFont="1" applyFill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11" fillId="0" borderId="4" xfId="1" applyNumberFormat="1" applyFont="1" applyFill="1" applyBorder="1" applyAlignment="1" applyProtection="1">
      <alignment horizontal="center" vertical="top"/>
    </xf>
    <xf numFmtId="1" fontId="5" fillId="0" borderId="4" xfId="0" applyNumberFormat="1" applyFont="1" applyFill="1" applyBorder="1" applyAlignment="1">
      <alignment horizontal="center" vertical="center"/>
    </xf>
    <xf numFmtId="0" fontId="4" fillId="0" borderId="7" xfId="0" applyFont="1" applyFill="1" applyBorder="1"/>
    <xf numFmtId="0" fontId="4" fillId="0" borderId="4" xfId="0" applyFont="1" applyFill="1" applyBorder="1"/>
    <xf numFmtId="1" fontId="4" fillId="0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10" fillId="5" borderId="2" xfId="2" applyNumberFormat="1" applyFont="1" applyFill="1" applyBorder="1" applyAlignment="1" applyProtection="1">
      <alignment horizontal="right" vertical="top"/>
    </xf>
    <xf numFmtId="0" fontId="10" fillId="5" borderId="2" xfId="2" applyNumberFormat="1" applyFont="1" applyFill="1" applyBorder="1" applyAlignment="1" applyProtection="1">
      <alignment horizontal="center" vertical="top"/>
    </xf>
    <xf numFmtId="0" fontId="11" fillId="5" borderId="2" xfId="1" applyNumberFormat="1" applyFont="1" applyFill="1" applyBorder="1" applyAlignment="1" applyProtection="1">
      <alignment horizontal="left" vertical="top"/>
    </xf>
    <xf numFmtId="166" fontId="11" fillId="5" borderId="2" xfId="1" applyNumberFormat="1" applyFont="1" applyFill="1" applyBorder="1" applyAlignment="1" applyProtection="1">
      <alignment horizontal="center" vertical="top"/>
    </xf>
    <xf numFmtId="166" fontId="11" fillId="5" borderId="2" xfId="1" applyNumberFormat="1" applyFont="1" applyFill="1" applyBorder="1" applyAlignment="1" applyProtection="1">
      <alignment horizontal="left" vertical="center"/>
    </xf>
    <xf numFmtId="0" fontId="10" fillId="5" borderId="2" xfId="1" applyNumberFormat="1" applyFont="1" applyFill="1" applyBorder="1" applyAlignment="1" applyProtection="1">
      <alignment horizontal="center" vertical="top"/>
    </xf>
    <xf numFmtId="0" fontId="4" fillId="5" borderId="3" xfId="0" applyFont="1" applyFill="1" applyBorder="1"/>
    <xf numFmtId="0" fontId="4" fillId="5" borderId="2" xfId="0" applyFont="1" applyFill="1" applyBorder="1"/>
    <xf numFmtId="1" fontId="12" fillId="5" borderId="2" xfId="0" applyNumberFormat="1" applyFont="1" applyFill="1" applyBorder="1" applyAlignment="1">
      <alignment horizontal="center" vertical="center"/>
    </xf>
    <xf numFmtId="1" fontId="4" fillId="5" borderId="0" xfId="0" applyNumberFormat="1" applyFont="1" applyFill="1"/>
    <xf numFmtId="1" fontId="4" fillId="5" borderId="2" xfId="0" applyNumberFormat="1" applyFont="1" applyFill="1" applyBorder="1" applyAlignment="1">
      <alignment horizontal="center" vertical="center"/>
    </xf>
    <xf numFmtId="166" fontId="11" fillId="5" borderId="4" xfId="1" applyNumberFormat="1" applyFont="1" applyFill="1" applyBorder="1" applyAlignment="1" applyProtection="1">
      <alignment horizontal="center" vertical="top"/>
    </xf>
    <xf numFmtId="0" fontId="9" fillId="5" borderId="2" xfId="0" applyFont="1" applyFill="1" applyBorder="1"/>
    <xf numFmtId="0" fontId="4" fillId="5" borderId="2" xfId="1" applyNumberFormat="1" applyFont="1" applyFill="1" applyBorder="1" applyAlignment="1" applyProtection="1">
      <alignment horizontal="center" vertical="top"/>
    </xf>
    <xf numFmtId="0" fontId="11" fillId="5" borderId="2" xfId="5" applyNumberFormat="1" applyFont="1" applyFill="1" applyBorder="1" applyAlignment="1" applyProtection="1">
      <alignment horizontal="left" vertical="top" wrapText="1"/>
    </xf>
    <xf numFmtId="166" fontId="12" fillId="5" borderId="2" xfId="1" applyNumberFormat="1" applyFont="1" applyFill="1" applyBorder="1" applyAlignment="1" applyProtection="1">
      <alignment horizontal="center" vertical="center"/>
    </xf>
    <xf numFmtId="166" fontId="11" fillId="5" borderId="2" xfId="1" applyNumberFormat="1" applyFont="1" applyFill="1" applyBorder="1" applyAlignment="1" applyProtection="1">
      <alignment horizontal="center" vertical="center"/>
    </xf>
    <xf numFmtId="1" fontId="12" fillId="5" borderId="2" xfId="1" applyNumberFormat="1" applyFont="1" applyFill="1" applyBorder="1" applyAlignment="1" applyProtection="1">
      <alignment horizontal="center" vertical="center"/>
    </xf>
    <xf numFmtId="0" fontId="15" fillId="5" borderId="2" xfId="0" applyFont="1" applyFill="1" applyBorder="1" applyAlignment="1">
      <alignment horizontal="center"/>
    </xf>
    <xf numFmtId="0" fontId="5" fillId="5" borderId="2" xfId="1" applyNumberFormat="1" applyFont="1" applyFill="1" applyBorder="1" applyAlignment="1" applyProtection="1">
      <alignment horizontal="left" vertical="top"/>
    </xf>
    <xf numFmtId="0" fontId="10" fillId="5" borderId="2" xfId="2" applyNumberFormat="1" applyFont="1" applyFill="1" applyBorder="1" applyAlignment="1" applyProtection="1">
      <alignment horizontal="left" vertical="top"/>
    </xf>
    <xf numFmtId="1" fontId="4" fillId="5" borderId="2" xfId="0" applyNumberFormat="1" applyFont="1" applyFill="1" applyBorder="1"/>
    <xf numFmtId="0" fontId="19" fillId="0" borderId="1" xfId="0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shrinkToFit="1"/>
    </xf>
    <xf numFmtId="0" fontId="16" fillId="0" borderId="2" xfId="0" applyFont="1" applyBorder="1" applyAlignment="1">
      <alignment horizontal="left" shrinkToFit="1"/>
    </xf>
    <xf numFmtId="0" fontId="16" fillId="0" borderId="2" xfId="0" applyFont="1" applyBorder="1" applyAlignment="1">
      <alignment horizontal="center" shrinkToFit="1"/>
    </xf>
    <xf numFmtId="0" fontId="16" fillId="0" borderId="2" xfId="0" applyFont="1" applyBorder="1" applyAlignment="1">
      <alignment shrinkToFit="1"/>
    </xf>
    <xf numFmtId="0" fontId="19" fillId="0" borderId="0" xfId="0" applyFont="1"/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2" xfId="0" applyFont="1" applyBorder="1" applyAlignment="1">
      <alignment wrapText="1" shrinkToFit="1"/>
    </xf>
    <xf numFmtId="0" fontId="16" fillId="0" borderId="2" xfId="0" applyFont="1" applyBorder="1"/>
    <xf numFmtId="0" fontId="20" fillId="5" borderId="2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 shrinkToFit="1"/>
    </xf>
    <xf numFmtId="0" fontId="19" fillId="5" borderId="2" xfId="0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 vertical="center"/>
    </xf>
    <xf numFmtId="1" fontId="19" fillId="5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wrapText="1" shrinkToFit="1"/>
    </xf>
    <xf numFmtId="0" fontId="16" fillId="0" borderId="2" xfId="0" applyFont="1" applyBorder="1" applyAlignment="1">
      <alignment horizontal="center" wrapText="1" shrinkToFit="1"/>
    </xf>
    <xf numFmtId="0" fontId="21" fillId="5" borderId="2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 shrinkToFit="1"/>
    </xf>
    <xf numFmtId="0" fontId="17" fillId="0" borderId="0" xfId="0" applyFont="1"/>
    <xf numFmtId="0" fontId="3" fillId="0" borderId="2" xfId="2" applyNumberFormat="1" applyFont="1" applyFill="1" applyBorder="1" applyAlignment="1" applyProtection="1">
      <alignment horizontal="center" vertical="top"/>
    </xf>
    <xf numFmtId="0" fontId="12" fillId="0" borderId="2" xfId="2" applyNumberFormat="1" applyFont="1" applyFill="1" applyBorder="1" applyAlignment="1" applyProtection="1">
      <alignment horizontal="center" vertical="top"/>
    </xf>
    <xf numFmtId="167" fontId="12" fillId="6" borderId="2" xfId="2" applyNumberFormat="1" applyFont="1" applyFill="1" applyBorder="1" applyAlignment="1" applyProtection="1">
      <alignment horizontal="center" vertical="center"/>
    </xf>
    <xf numFmtId="168" fontId="3" fillId="0" borderId="2" xfId="2" applyNumberFormat="1" applyFont="1" applyFill="1" applyBorder="1" applyAlignment="1" applyProtection="1">
      <alignment horizontal="center" vertical="top" shrinkToFit="1"/>
    </xf>
    <xf numFmtId="0" fontId="3" fillId="7" borderId="2" xfId="2" applyNumberFormat="1" applyFont="1" applyFill="1" applyBorder="1" applyAlignment="1" applyProtection="1">
      <alignment horizontal="center" vertical="top"/>
    </xf>
    <xf numFmtId="0" fontId="12" fillId="7" borderId="2" xfId="2" applyNumberFormat="1" applyFont="1" applyFill="1" applyBorder="1" applyAlignment="1" applyProtection="1">
      <alignment horizontal="center" vertical="top"/>
    </xf>
    <xf numFmtId="0" fontId="5" fillId="7" borderId="2" xfId="2" applyNumberFormat="1" applyFont="1" applyFill="1" applyBorder="1" applyAlignment="1" applyProtection="1">
      <alignment horizontal="center" vertical="center"/>
    </xf>
    <xf numFmtId="0" fontId="17" fillId="0" borderId="2" xfId="2" applyNumberFormat="1" applyFont="1" applyFill="1" applyBorder="1" applyAlignment="1" applyProtection="1">
      <alignment horizontal="center" vertical="top"/>
    </xf>
    <xf numFmtId="166" fontId="23" fillId="0" borderId="2" xfId="2" applyNumberFormat="1" applyFont="1" applyFill="1" applyBorder="1" applyAlignment="1" applyProtection="1">
      <alignment horizontal="center" vertical="top"/>
    </xf>
    <xf numFmtId="2" fontId="23" fillId="0" borderId="2" xfId="2" applyNumberFormat="1" applyFont="1" applyFill="1" applyBorder="1" applyAlignment="1" applyProtection="1">
      <alignment horizontal="center" vertical="top"/>
    </xf>
    <xf numFmtId="166" fontId="3" fillId="0" borderId="2" xfId="2" applyNumberFormat="1" applyFont="1" applyFill="1" applyBorder="1" applyAlignment="1" applyProtection="1">
      <alignment horizontal="center" vertical="center"/>
    </xf>
    <xf numFmtId="0" fontId="17" fillId="0" borderId="6" xfId="2" applyNumberFormat="1" applyFont="1" applyFill="1" applyBorder="1" applyAlignment="1" applyProtection="1">
      <alignment horizontal="center" vertical="top"/>
    </xf>
    <xf numFmtId="0" fontId="17" fillId="0" borderId="8" xfId="2" applyNumberFormat="1" applyFont="1" applyFill="1" applyBorder="1" applyAlignment="1" applyProtection="1">
      <alignment horizontal="center" vertical="top"/>
    </xf>
    <xf numFmtId="166" fontId="23" fillId="0" borderId="2" xfId="2" applyNumberFormat="1" applyFont="1" applyFill="1" applyBorder="1" applyAlignment="1" applyProtection="1">
      <alignment horizontal="center" vertical="center"/>
    </xf>
    <xf numFmtId="2" fontId="23" fillId="0" borderId="2" xfId="2" applyNumberFormat="1" applyFont="1" applyFill="1" applyBorder="1" applyAlignment="1" applyProtection="1">
      <alignment horizontal="center" vertical="center"/>
    </xf>
    <xf numFmtId="0" fontId="24" fillId="0" borderId="2" xfId="2" applyNumberFormat="1" applyFont="1" applyFill="1" applyBorder="1" applyAlignment="1" applyProtection="1">
      <alignment horizontal="center" vertical="top"/>
    </xf>
    <xf numFmtId="166" fontId="24" fillId="0" borderId="2" xfId="2" applyNumberFormat="1" applyFont="1" applyFill="1" applyBorder="1" applyAlignment="1" applyProtection="1">
      <alignment horizontal="center" vertical="center"/>
    </xf>
    <xf numFmtId="166" fontId="25" fillId="0" borderId="6" xfId="0" applyNumberFormat="1" applyFont="1" applyBorder="1" applyAlignment="1">
      <alignment horizontal="center" wrapText="1"/>
    </xf>
    <xf numFmtId="166" fontId="26" fillId="0" borderId="2" xfId="0" applyNumberFormat="1" applyFont="1" applyBorder="1" applyAlignment="1">
      <alignment horizontal="center" vertical="center"/>
    </xf>
    <xf numFmtId="0" fontId="17" fillId="0" borderId="0" xfId="2" applyNumberFormat="1" applyFont="1" applyFill="1" applyBorder="1" applyAlignment="1" applyProtection="1">
      <alignment horizontal="center" vertical="top"/>
    </xf>
    <xf numFmtId="166" fontId="3" fillId="0" borderId="0" xfId="0" applyNumberFormat="1" applyFont="1" applyBorder="1" applyAlignment="1">
      <alignment horizontal="center" wrapText="1"/>
    </xf>
    <xf numFmtId="1" fontId="27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8" fillId="0" borderId="0" xfId="0" applyFont="1"/>
    <xf numFmtId="166" fontId="27" fillId="0" borderId="0" xfId="0" applyNumberFormat="1" applyFont="1" applyBorder="1" applyAlignment="1">
      <alignment horizontal="center" vertical="center"/>
    </xf>
    <xf numFmtId="0" fontId="17" fillId="0" borderId="0" xfId="0" quotePrefix="1" applyFont="1" applyAlignment="1"/>
    <xf numFmtId="0" fontId="3" fillId="7" borderId="2" xfId="0" applyFont="1" applyFill="1" applyBorder="1" applyAlignment="1">
      <alignment horizontal="center"/>
    </xf>
    <xf numFmtId="0" fontId="12" fillId="0" borderId="1" xfId="2" applyNumberFormat="1" applyFont="1" applyFill="1" applyBorder="1" applyAlignment="1" applyProtection="1">
      <alignment vertical="center"/>
    </xf>
    <xf numFmtId="0" fontId="12" fillId="0" borderId="1" xfId="2" applyNumberFormat="1" applyFont="1" applyFill="1" applyBorder="1" applyAlignment="1" applyProtection="1">
      <alignment horizontal="center" vertical="center" wrapText="1"/>
    </xf>
    <xf numFmtId="0" fontId="22" fillId="0" borderId="0" xfId="2" applyNumberFormat="1" applyFont="1" applyFill="1" applyBorder="1" applyAlignment="1" applyProtection="1">
      <alignment horizontal="center" vertical="center" wrapText="1"/>
    </xf>
    <xf numFmtId="0" fontId="12" fillId="0" borderId="1" xfId="2" applyNumberFormat="1" applyFont="1" applyFill="1" applyBorder="1" applyAlignment="1" applyProtection="1">
      <alignment horizontal="center" vertical="center"/>
    </xf>
    <xf numFmtId="0" fontId="28" fillId="0" borderId="0" xfId="0" applyFont="1" applyFill="1"/>
    <xf numFmtId="0" fontId="4" fillId="0" borderId="0" xfId="0" applyFont="1"/>
    <xf numFmtId="0" fontId="12" fillId="0" borderId="2" xfId="2" applyNumberFormat="1" applyFont="1" applyFill="1" applyBorder="1" applyAlignment="1" applyProtection="1">
      <alignment horizontal="center" vertical="center"/>
    </xf>
    <xf numFmtId="0" fontId="11" fillId="0" borderId="2" xfId="2" applyNumberFormat="1" applyFont="1" applyFill="1" applyBorder="1" applyAlignment="1" applyProtection="1">
      <alignment vertical="center"/>
    </xf>
    <xf numFmtId="168" fontId="12" fillId="0" borderId="2" xfId="2" applyNumberFormat="1" applyFont="1" applyFill="1" applyBorder="1" applyAlignment="1" applyProtection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1" fillId="0" borderId="2" xfId="2" applyNumberFormat="1" applyFont="1" applyFill="1" applyBorder="1" applyAlignment="1" applyProtection="1">
      <alignment vertical="top"/>
    </xf>
    <xf numFmtId="0" fontId="12" fillId="0" borderId="2" xfId="2" applyNumberFormat="1" applyFont="1" applyFill="1" applyBorder="1" applyAlignment="1" applyProtection="1">
      <alignment horizontal="left" vertical="top" indent="3"/>
    </xf>
    <xf numFmtId="0" fontId="28" fillId="0" borderId="2" xfId="2" applyNumberFormat="1" applyFont="1" applyFill="1" applyBorder="1" applyAlignment="1" applyProtection="1">
      <alignment horizontal="center" vertical="top"/>
    </xf>
    <xf numFmtId="0" fontId="10" fillId="0" borderId="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0" fontId="28" fillId="0" borderId="2" xfId="0" applyFont="1" applyFill="1" applyBorder="1"/>
    <xf numFmtId="0" fontId="28" fillId="0" borderId="2" xfId="2" applyNumberFormat="1" applyFont="1" applyFill="1" applyBorder="1" applyAlignment="1" applyProtection="1">
      <alignment horizontal="center" vertical="center"/>
    </xf>
    <xf numFmtId="0" fontId="29" fillId="0" borderId="2" xfId="1" applyNumberFormat="1" applyFont="1" applyFill="1" applyBorder="1" applyAlignment="1" applyProtection="1">
      <alignment horizontal="center" vertical="center"/>
    </xf>
    <xf numFmtId="0" fontId="30" fillId="0" borderId="2" xfId="1" applyNumberFormat="1" applyFont="1" applyFill="1" applyBorder="1" applyAlignment="1" applyProtection="1">
      <alignment vertical="center"/>
    </xf>
    <xf numFmtId="1" fontId="28" fillId="0" borderId="2" xfId="2" applyNumberFormat="1" applyFont="1" applyFill="1" applyBorder="1" applyAlignment="1" applyProtection="1">
      <alignment horizontal="center" vertical="center"/>
    </xf>
    <xf numFmtId="166" fontId="12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1" fillId="0" borderId="0" xfId="0" applyFont="1" applyFill="1"/>
    <xf numFmtId="0" fontId="11" fillId="0" borderId="2" xfId="0" applyFont="1" applyFill="1" applyBorder="1" applyAlignment="1">
      <alignment vertical="top" wrapText="1"/>
    </xf>
    <xf numFmtId="166" fontId="12" fillId="0" borderId="2" xfId="2" applyNumberFormat="1" applyFont="1" applyFill="1" applyBorder="1" applyAlignment="1" applyProtection="1">
      <alignment horizontal="center" vertical="center"/>
    </xf>
    <xf numFmtId="0" fontId="28" fillId="0" borderId="2" xfId="2" applyNumberFormat="1" applyFont="1" applyFill="1" applyBorder="1" applyAlignment="1" applyProtection="1">
      <alignment vertical="center"/>
    </xf>
    <xf numFmtId="0" fontId="12" fillId="0" borderId="2" xfId="2" applyNumberFormat="1" applyFont="1" applyFill="1" applyBorder="1" applyAlignment="1" applyProtection="1">
      <alignment vertical="center"/>
    </xf>
    <xf numFmtId="0" fontId="28" fillId="0" borderId="2" xfId="2" applyNumberFormat="1" applyFont="1" applyFill="1" applyBorder="1" applyAlignment="1" applyProtection="1">
      <alignment horizontal="left" vertical="center"/>
    </xf>
    <xf numFmtId="0" fontId="11" fillId="0" borderId="2" xfId="0" applyFont="1" applyFill="1" applyBorder="1" applyAlignment="1">
      <alignment vertical="center" wrapText="1"/>
    </xf>
    <xf numFmtId="166" fontId="12" fillId="0" borderId="2" xfId="2" applyNumberFormat="1" applyFont="1" applyFill="1" applyBorder="1" applyAlignment="1" applyProtection="1">
      <alignment horizontal="left" vertical="center"/>
    </xf>
    <xf numFmtId="0" fontId="11" fillId="0" borderId="2" xfId="2" applyNumberFormat="1" applyFont="1" applyFill="1" applyBorder="1" applyAlignment="1" applyProtection="1">
      <alignment horizontal="center" vertical="top"/>
    </xf>
    <xf numFmtId="0" fontId="32" fillId="0" borderId="2" xfId="1" applyNumberFormat="1" applyFont="1" applyFill="1" applyBorder="1" applyAlignment="1" applyProtection="1">
      <alignment horizontal="center" vertical="top"/>
    </xf>
    <xf numFmtId="0" fontId="33" fillId="0" borderId="2" xfId="1" applyNumberFormat="1" applyFont="1" applyFill="1" applyBorder="1" applyAlignment="1" applyProtection="1">
      <alignment vertical="top"/>
    </xf>
    <xf numFmtId="0" fontId="5" fillId="0" borderId="0" xfId="0" applyFont="1" applyFill="1"/>
    <xf numFmtId="0" fontId="28" fillId="0" borderId="0" xfId="0" applyFont="1" applyFill="1" applyAlignment="1">
      <alignment horizontal="center"/>
    </xf>
    <xf numFmtId="0" fontId="10" fillId="0" borderId="0" xfId="0" applyFont="1" applyFill="1" applyAlignment="1"/>
    <xf numFmtId="0" fontId="10" fillId="0" borderId="0" xfId="0" applyFont="1" applyFill="1" applyAlignment="1">
      <alignment horizontal="center"/>
    </xf>
    <xf numFmtId="0" fontId="17" fillId="0" borderId="0" xfId="0" applyFont="1" applyFill="1" applyAlignment="1"/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8" fillId="0" borderId="0" xfId="2" applyNumberFormat="1" applyFont="1" applyFill="1" applyBorder="1" applyAlignment="1" applyProtection="1">
      <alignment horizontal="center" vertical="top"/>
    </xf>
    <xf numFmtId="0" fontId="28" fillId="0" borderId="0" xfId="1" applyNumberFormat="1" applyFont="1" applyFill="1" applyBorder="1" applyAlignment="1" applyProtection="1">
      <alignment horizontal="center" vertical="top"/>
    </xf>
    <xf numFmtId="0" fontId="11" fillId="0" borderId="0" xfId="0" applyFont="1" applyFill="1" applyBorder="1" applyAlignment="1">
      <alignment vertical="top" wrapText="1"/>
    </xf>
    <xf numFmtId="166" fontId="12" fillId="0" borderId="0" xfId="2" applyNumberFormat="1" applyFont="1" applyFill="1" applyBorder="1" applyAlignment="1" applyProtection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28" fillId="0" borderId="2" xfId="1" applyNumberFormat="1" applyFont="1" applyFill="1" applyBorder="1" applyAlignment="1" applyProtection="1">
      <alignment horizontal="center" vertical="top"/>
    </xf>
    <xf numFmtId="0" fontId="34" fillId="0" borderId="10" xfId="0" applyFont="1" applyBorder="1" applyAlignment="1">
      <alignment horizontal="center" vertical="center"/>
    </xf>
    <xf numFmtId="0" fontId="34" fillId="0" borderId="10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35" fillId="0" borderId="13" xfId="0" applyFont="1" applyFill="1" applyBorder="1" applyAlignment="1">
      <alignment horizontal="center" wrapText="1"/>
    </xf>
    <xf numFmtId="0" fontId="36" fillId="0" borderId="14" xfId="0" applyFont="1" applyFill="1" applyBorder="1" applyAlignment="1">
      <alignment horizontal="center"/>
    </xf>
    <xf numFmtId="0" fontId="36" fillId="0" borderId="15" xfId="0" applyFont="1" applyBorder="1"/>
    <xf numFmtId="168" fontId="0" fillId="0" borderId="16" xfId="0" applyNumberFormat="1" applyBorder="1" applyAlignment="1">
      <alignment horizontal="center" vertical="center"/>
    </xf>
    <xf numFmtId="14" fontId="0" fillId="0" borderId="17" xfId="0" applyNumberFormat="1" applyFill="1" applyBorder="1"/>
    <xf numFmtId="0" fontId="0" fillId="0" borderId="17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18" xfId="0" applyNumberFormat="1" applyFont="1" applyFill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36" fillId="0" borderId="20" xfId="0" applyFont="1" applyBorder="1"/>
    <xf numFmtId="168" fontId="0" fillId="0" borderId="21" xfId="0" applyNumberFormat="1" applyBorder="1" applyAlignment="1">
      <alignment horizontal="center" vertical="center"/>
    </xf>
    <xf numFmtId="0" fontId="0" fillId="0" borderId="2" xfId="0" applyFill="1" applyBorder="1"/>
    <xf numFmtId="0" fontId="0" fillId="0" borderId="2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1" fontId="14" fillId="0" borderId="6" xfId="0" applyNumberFormat="1" applyFont="1" applyFill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36" fillId="0" borderId="23" xfId="0" applyFont="1" applyBorder="1"/>
    <xf numFmtId="0" fontId="0" fillId="0" borderId="4" xfId="0" applyFill="1" applyBorder="1"/>
    <xf numFmtId="0" fontId="0" fillId="0" borderId="4" xfId="0" applyNumberForma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68" fontId="0" fillId="0" borderId="24" xfId="0" applyNumberFormat="1" applyBorder="1" applyAlignment="1">
      <alignment horizontal="center" vertical="center"/>
    </xf>
    <xf numFmtId="0" fontId="0" fillId="7" borderId="25" xfId="0" applyFill="1" applyBorder="1"/>
    <xf numFmtId="0" fontId="31" fillId="7" borderId="25" xfId="0" applyNumberFormat="1" applyFont="1" applyFill="1" applyBorder="1" applyAlignment="1">
      <alignment horizontal="center"/>
    </xf>
    <xf numFmtId="1" fontId="31" fillId="7" borderId="25" xfId="0" applyNumberFormat="1" applyFont="1" applyFill="1" applyBorder="1" applyAlignment="1">
      <alignment horizontal="center"/>
    </xf>
    <xf numFmtId="1" fontId="31" fillId="7" borderId="26" xfId="0" applyNumberFormat="1" applyFont="1" applyFill="1" applyBorder="1" applyAlignment="1">
      <alignment horizontal="center"/>
    </xf>
    <xf numFmtId="1" fontId="36" fillId="0" borderId="27" xfId="0" applyNumberFormat="1" applyFont="1" applyBorder="1" applyAlignment="1">
      <alignment horizontal="center"/>
    </xf>
    <xf numFmtId="0" fontId="36" fillId="0" borderId="28" xfId="0" applyFont="1" applyBorder="1"/>
    <xf numFmtId="1" fontId="31" fillId="7" borderId="4" xfId="0" applyNumberFormat="1" applyFont="1" applyFill="1" applyBorder="1" applyAlignment="1">
      <alignment horizontal="center"/>
    </xf>
    <xf numFmtId="168" fontId="14" fillId="0" borderId="29" xfId="0" applyNumberFormat="1" applyFont="1" applyBorder="1" applyAlignment="1">
      <alignment horizontal="center" vertical="center"/>
    </xf>
    <xf numFmtId="168" fontId="14" fillId="0" borderId="30" xfId="0" applyNumberFormat="1" applyFont="1" applyBorder="1" applyAlignment="1">
      <alignment horizontal="center" vertical="center"/>
    </xf>
    <xf numFmtId="168" fontId="14" fillId="0" borderId="31" xfId="0" applyNumberFormat="1" applyFont="1" applyBorder="1" applyAlignment="1">
      <alignment horizontal="center" vertical="center"/>
    </xf>
    <xf numFmtId="168" fontId="14" fillId="0" borderId="32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9" fontId="0" fillId="0" borderId="20" xfId="0" applyNumberFormat="1" applyFill="1" applyBorder="1" applyAlignment="1">
      <alignment horizontal="center"/>
    </xf>
    <xf numFmtId="169" fontId="0" fillId="0" borderId="23" xfId="0" applyNumberFormat="1" applyFill="1" applyBorder="1" applyAlignment="1">
      <alignment horizontal="center"/>
    </xf>
    <xf numFmtId="169" fontId="0" fillId="7" borderId="28" xfId="0" applyNumberFormat="1" applyFill="1" applyBorder="1" applyAlignment="1">
      <alignment horizontal="center"/>
    </xf>
    <xf numFmtId="169" fontId="0" fillId="0" borderId="33" xfId="0" applyNumberForma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0" fillId="0" borderId="10" xfId="0" applyFont="1" applyBorder="1" applyAlignment="1">
      <alignment horizontal="center" vertical="center"/>
    </xf>
  </cellXfs>
  <cellStyles count="6">
    <cellStyle name="Обычный" xfId="0" builtinId="0"/>
    <cellStyle name="Обычный 18" xfId="4"/>
    <cellStyle name="Обычный 2" xfId="3"/>
    <cellStyle name="Обычный_2.12.05" xfId="5"/>
    <cellStyle name="Обычный_30.12.05" xfId="2"/>
    <cellStyle name="Обычный_Лист1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5;&#1053;&#1058;%2029%20&#1096;&#1082;&#1086;&#1083;&#1072;%20(&#1096;&#1072;&#1073;&#1083;&#1086;&#1085;%203%20&#1082;&#1083;&#1072;&#1089;&#1089;&#1072;)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ая таблица"/>
      <sheetName val="шкала перевода"/>
      <sheetName val="монит по предм"/>
      <sheetName val="сводн вед-сть"/>
      <sheetName val="табл порог уров"/>
      <sheetName val="от 100 баллов"/>
      <sheetName val="Зона риска (менее 70 баллов)"/>
      <sheetName val="Пороговый уровень"/>
      <sheetName val="Оценка 2"/>
      <sheetName val="Ключевые показатели"/>
      <sheetName val="11а"/>
      <sheetName val="11б"/>
      <sheetName val="11в"/>
      <sheetName val="18.09"/>
      <sheetName val="ПУ 18.09"/>
      <sheetName val="6.10"/>
      <sheetName val="ПУ 6.10"/>
      <sheetName val="22.10"/>
      <sheetName val="ПУ 22.10"/>
      <sheetName val="28.11"/>
      <sheetName val="ПУ 28.11"/>
      <sheetName val="10.12"/>
      <sheetName val="ПУ 10.12"/>
      <sheetName val="6тест"/>
      <sheetName val="ПУ 6тест"/>
      <sheetName val="7тест"/>
      <sheetName val="ПУ 7тест"/>
      <sheetName val="8тест"/>
      <sheetName val="ПУ 8тест"/>
      <sheetName val="9тест"/>
      <sheetName val="ПУ 9тест"/>
      <sheetName val="10тест"/>
      <sheetName val="ПУ 10тест"/>
      <sheetName val="11тест"/>
      <sheetName val="ПУ 11тест"/>
      <sheetName val="12тест"/>
      <sheetName val="ПУ 12тест"/>
      <sheetName val="13тест"/>
      <sheetName val="ПУ 13тест"/>
      <sheetName val="14тест"/>
      <sheetName val="ПУ 14тест"/>
      <sheetName val="15тест"/>
      <sheetName val="ПУ 15тест"/>
      <sheetName val="16тест"/>
      <sheetName val="ПУ 16тест"/>
      <sheetName val="17тест"/>
      <sheetName val="ПУ 17тест"/>
      <sheetName val="18тест"/>
      <sheetName val="ПУ 18тест"/>
      <sheetName val="19тест"/>
      <sheetName val="ПУ 19тест"/>
      <sheetName val="20тест"/>
      <sheetName val="ПУ 20тест"/>
      <sheetName val="21тест"/>
      <sheetName val="ПУ 21тест"/>
      <sheetName val="22тест"/>
      <sheetName val="ПУ 22тест"/>
      <sheetName val="23тест"/>
      <sheetName val="ПУ 23тест"/>
      <sheetName val="24тест"/>
      <sheetName val="ПУ 24тест"/>
      <sheetName val="25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</sheetNames>
    <sheetDataSet>
      <sheetData sheetId="0">
        <row r="1">
          <cell r="I1" t="str">
            <v>2013-14 уч.год</v>
          </cell>
        </row>
        <row r="25">
          <cell r="A25" t="str">
            <v>Результаты пробного тестирования учащихся 11-х классов школы №29</v>
          </cell>
        </row>
        <row r="27">
          <cell r="Q27">
            <v>42265</v>
          </cell>
        </row>
        <row r="28">
          <cell r="Q28">
            <v>42283</v>
          </cell>
        </row>
        <row r="29">
          <cell r="Q29">
            <v>42299</v>
          </cell>
        </row>
        <row r="30">
          <cell r="Q30">
            <v>42702</v>
          </cell>
        </row>
        <row r="31">
          <cell r="Q31">
            <v>42714</v>
          </cell>
        </row>
        <row r="32">
          <cell r="Q32" t="str">
            <v>6 тест</v>
          </cell>
        </row>
        <row r="33">
          <cell r="Q33" t="str">
            <v>7 тест</v>
          </cell>
        </row>
        <row r="34">
          <cell r="Q34" t="str">
            <v>8 тест</v>
          </cell>
        </row>
        <row r="35">
          <cell r="Q35" t="str">
            <v>9 тест</v>
          </cell>
        </row>
        <row r="36">
          <cell r="Q36" t="str">
            <v>10 тест</v>
          </cell>
        </row>
        <row r="37">
          <cell r="Q37" t="str">
            <v>11 тест</v>
          </cell>
        </row>
        <row r="38">
          <cell r="Q38" t="str">
            <v>12 тест</v>
          </cell>
        </row>
        <row r="39">
          <cell r="Q39" t="str">
            <v>13 тест</v>
          </cell>
        </row>
        <row r="40">
          <cell r="Q40" t="str">
            <v>14 тест</v>
          </cell>
        </row>
        <row r="41">
          <cell r="Q41" t="str">
            <v>15 тест</v>
          </cell>
        </row>
        <row r="42">
          <cell r="Q42" t="str">
            <v>16 тест</v>
          </cell>
        </row>
        <row r="43">
          <cell r="Q43" t="str">
            <v>17 тест</v>
          </cell>
        </row>
        <row r="44">
          <cell r="Q44" t="str">
            <v>18 тест</v>
          </cell>
        </row>
        <row r="45">
          <cell r="Q45" t="str">
            <v>19 тест</v>
          </cell>
        </row>
        <row r="46">
          <cell r="Q46" t="str">
            <v>20 тест</v>
          </cell>
        </row>
        <row r="47">
          <cell r="Q47" t="str">
            <v>21 тест</v>
          </cell>
        </row>
        <row r="48">
          <cell r="Q48" t="str">
            <v>22 тест</v>
          </cell>
        </row>
        <row r="49">
          <cell r="Q49" t="str">
            <v>23 тест</v>
          </cell>
        </row>
        <row r="50">
          <cell r="Q50" t="str">
            <v>24 тест</v>
          </cell>
        </row>
        <row r="51">
          <cell r="Q51" t="str">
            <v>25 тест</v>
          </cell>
        </row>
        <row r="59">
          <cell r="B59" t="str">
            <v>11а</v>
          </cell>
          <cell r="F59" t="str">
            <v>11б</v>
          </cell>
          <cell r="K59" t="str">
            <v>11в</v>
          </cell>
          <cell r="N59" t="str">
            <v>11 класс</v>
          </cell>
        </row>
        <row r="60">
          <cell r="A60">
            <v>1</v>
          </cell>
          <cell r="B60" t="str">
            <v>а</v>
          </cell>
          <cell r="C60" t="str">
            <v>Ажибаев Эрик</v>
          </cell>
          <cell r="D60" t="str">
            <v>м</v>
          </cell>
          <cell r="E60">
            <v>1</v>
          </cell>
          <cell r="F60" t="str">
            <v>б</v>
          </cell>
          <cell r="G60" t="str">
            <v xml:space="preserve">Алимбаев Темирлан </v>
          </cell>
          <cell r="H60" t="str">
            <v>м</v>
          </cell>
          <cell r="J60">
            <v>1</v>
          </cell>
          <cell r="K60" t="str">
            <v>в</v>
          </cell>
          <cell r="L60" t="str">
            <v>Альжанова Томирис</v>
          </cell>
          <cell r="M60" t="str">
            <v>ж</v>
          </cell>
        </row>
        <row r="61">
          <cell r="A61">
            <v>2</v>
          </cell>
          <cell r="B61" t="str">
            <v>а</v>
          </cell>
          <cell r="C61" t="str">
            <v>Андасова Назымгуль</v>
          </cell>
          <cell r="D61" t="str">
            <v>ж</v>
          </cell>
          <cell r="E61">
            <v>2</v>
          </cell>
          <cell r="F61" t="str">
            <v>б</v>
          </cell>
          <cell r="G61" t="str">
            <v xml:space="preserve">Амангельді Ануар  </v>
          </cell>
          <cell r="H61" t="str">
            <v>м</v>
          </cell>
          <cell r="J61">
            <v>2</v>
          </cell>
          <cell r="K61" t="str">
            <v>в</v>
          </cell>
          <cell r="L61" t="str">
            <v>Балтабаева Рахиля</v>
          </cell>
          <cell r="M61" t="str">
            <v>ж</v>
          </cell>
        </row>
        <row r="62">
          <cell r="A62">
            <v>3</v>
          </cell>
          <cell r="B62" t="str">
            <v>а</v>
          </cell>
          <cell r="C62" t="str">
            <v>Балташев Ильяс</v>
          </cell>
          <cell r="D62" t="str">
            <v>м</v>
          </cell>
          <cell r="E62">
            <v>3</v>
          </cell>
          <cell r="F62" t="str">
            <v>б</v>
          </cell>
          <cell r="G62" t="str">
            <v xml:space="preserve">Аманова Камила </v>
          </cell>
          <cell r="H62" t="str">
            <v>ж</v>
          </cell>
          <cell r="J62">
            <v>3</v>
          </cell>
          <cell r="K62" t="str">
            <v>в</v>
          </cell>
          <cell r="L62" t="str">
            <v>Гебель Роман</v>
          </cell>
          <cell r="M62" t="str">
            <v>м</v>
          </cell>
        </row>
        <row r="63">
          <cell r="A63">
            <v>4</v>
          </cell>
          <cell r="B63" t="str">
            <v>а</v>
          </cell>
          <cell r="C63" t="str">
            <v>Бейс Мажен</v>
          </cell>
          <cell r="D63" t="str">
            <v>м</v>
          </cell>
          <cell r="E63">
            <v>4</v>
          </cell>
          <cell r="F63" t="str">
            <v>б</v>
          </cell>
          <cell r="G63" t="str">
            <v xml:space="preserve">Амурбай Әділет </v>
          </cell>
          <cell r="H63" t="str">
            <v>м</v>
          </cell>
          <cell r="J63">
            <v>4</v>
          </cell>
          <cell r="K63" t="str">
            <v>в</v>
          </cell>
          <cell r="L63" t="str">
            <v>Гидей Вячеслав</v>
          </cell>
          <cell r="M63" t="str">
            <v>м</v>
          </cell>
        </row>
        <row r="64">
          <cell r="A64">
            <v>5</v>
          </cell>
          <cell r="B64" t="str">
            <v>а</v>
          </cell>
          <cell r="C64" t="str">
            <v>Галым Айсана</v>
          </cell>
          <cell r="D64" t="str">
            <v>ж</v>
          </cell>
          <cell r="E64">
            <v>5</v>
          </cell>
          <cell r="F64" t="str">
            <v>б</v>
          </cell>
          <cell r="G64" t="str">
            <v xml:space="preserve">Васильев Кирилл </v>
          </cell>
          <cell r="H64" t="str">
            <v>м</v>
          </cell>
          <cell r="J64">
            <v>5</v>
          </cell>
          <cell r="K64" t="str">
            <v>в</v>
          </cell>
          <cell r="L64" t="str">
            <v>Евлоев Руслан</v>
          </cell>
          <cell r="M64" t="str">
            <v>м</v>
          </cell>
        </row>
        <row r="65">
          <cell r="A65">
            <v>6</v>
          </cell>
          <cell r="B65" t="str">
            <v>а</v>
          </cell>
          <cell r="C65" t="str">
            <v>Глебова Вероника</v>
          </cell>
          <cell r="D65" t="str">
            <v>ж</v>
          </cell>
          <cell r="E65">
            <v>6</v>
          </cell>
          <cell r="F65" t="str">
            <v>б</v>
          </cell>
          <cell r="G65" t="str">
            <v>Давлетшин Рашит</v>
          </cell>
          <cell r="H65" t="str">
            <v>м</v>
          </cell>
          <cell r="J65">
            <v>6</v>
          </cell>
          <cell r="K65" t="str">
            <v>в</v>
          </cell>
          <cell r="L65" t="str">
            <v>Емелина Лилия</v>
          </cell>
          <cell r="M65" t="str">
            <v>ж</v>
          </cell>
        </row>
        <row r="66">
          <cell r="A66">
            <v>7</v>
          </cell>
          <cell r="B66" t="str">
            <v>а</v>
          </cell>
          <cell r="C66" t="str">
            <v>Зейнуллаева Даяна</v>
          </cell>
          <cell r="D66" t="str">
            <v>ж</v>
          </cell>
          <cell r="E66">
            <v>7</v>
          </cell>
          <cell r="F66" t="str">
            <v>б</v>
          </cell>
          <cell r="G66" t="str">
            <v xml:space="preserve">Еркенова Зарина </v>
          </cell>
          <cell r="H66" t="str">
            <v>ж</v>
          </cell>
          <cell r="J66">
            <v>7</v>
          </cell>
          <cell r="K66" t="str">
            <v>в</v>
          </cell>
          <cell r="L66" t="str">
            <v>Иовлева Юлия</v>
          </cell>
          <cell r="M66" t="str">
            <v>ж</v>
          </cell>
        </row>
        <row r="67">
          <cell r="A67">
            <v>8</v>
          </cell>
          <cell r="B67" t="str">
            <v>а</v>
          </cell>
          <cell r="C67" t="str">
            <v>Иванченко Дмитрий</v>
          </cell>
          <cell r="D67" t="str">
            <v>м</v>
          </cell>
          <cell r="E67">
            <v>8</v>
          </cell>
          <cell r="F67" t="str">
            <v>б</v>
          </cell>
          <cell r="G67" t="str">
            <v>Жапарова Жулдыз</v>
          </cell>
          <cell r="H67" t="str">
            <v>ж</v>
          </cell>
          <cell r="J67">
            <v>8</v>
          </cell>
          <cell r="K67" t="str">
            <v>в</v>
          </cell>
          <cell r="L67" t="str">
            <v>Камзина Аида</v>
          </cell>
          <cell r="M67" t="str">
            <v>ж</v>
          </cell>
        </row>
        <row r="68">
          <cell r="A68">
            <v>9</v>
          </cell>
          <cell r="B68" t="str">
            <v>а</v>
          </cell>
          <cell r="C68" t="str">
            <v>Искра Александр</v>
          </cell>
          <cell r="D68" t="str">
            <v>м</v>
          </cell>
          <cell r="E68">
            <v>9</v>
          </cell>
          <cell r="F68" t="str">
            <v>б</v>
          </cell>
          <cell r="G68" t="str">
            <v xml:space="preserve">Иванова Диана </v>
          </cell>
          <cell r="H68" t="str">
            <v>ж</v>
          </cell>
          <cell r="J68">
            <v>9</v>
          </cell>
          <cell r="K68" t="str">
            <v>в</v>
          </cell>
          <cell r="L68" t="str">
            <v>Кононенко Данил</v>
          </cell>
          <cell r="M68" t="str">
            <v>м</v>
          </cell>
        </row>
        <row r="69">
          <cell r="A69">
            <v>10</v>
          </cell>
          <cell r="B69" t="str">
            <v>а</v>
          </cell>
          <cell r="C69" t="str">
            <v>Каркенов Адиль</v>
          </cell>
          <cell r="D69" t="str">
            <v>м</v>
          </cell>
          <cell r="E69">
            <v>10</v>
          </cell>
          <cell r="F69" t="str">
            <v>б</v>
          </cell>
          <cell r="G69" t="str">
            <v xml:space="preserve">Кадыров Дархан </v>
          </cell>
          <cell r="H69" t="str">
            <v>м</v>
          </cell>
          <cell r="J69">
            <v>10</v>
          </cell>
          <cell r="K69" t="str">
            <v>в</v>
          </cell>
          <cell r="L69" t="str">
            <v>Овсепян Эрнест</v>
          </cell>
          <cell r="M69" t="str">
            <v>м</v>
          </cell>
        </row>
        <row r="70">
          <cell r="A70">
            <v>11</v>
          </cell>
          <cell r="B70" t="str">
            <v>а</v>
          </cell>
          <cell r="C70" t="str">
            <v>Ким Виктория</v>
          </cell>
          <cell r="D70" t="str">
            <v>ж</v>
          </cell>
          <cell r="E70">
            <v>11</v>
          </cell>
          <cell r="F70" t="str">
            <v>б</v>
          </cell>
          <cell r="G70" t="str">
            <v xml:space="preserve">Петроченко Иван </v>
          </cell>
          <cell r="H70" t="str">
            <v>м</v>
          </cell>
          <cell r="J70">
            <v>11</v>
          </cell>
          <cell r="K70" t="str">
            <v>в</v>
          </cell>
          <cell r="L70" t="str">
            <v>Радюкина Валерия</v>
          </cell>
          <cell r="M70" t="str">
            <v>ж</v>
          </cell>
        </row>
        <row r="71">
          <cell r="A71">
            <v>12</v>
          </cell>
          <cell r="B71" t="str">
            <v>а</v>
          </cell>
          <cell r="C71" t="str">
            <v>Кузнецов Борис</v>
          </cell>
          <cell r="D71" t="str">
            <v>м</v>
          </cell>
          <cell r="E71">
            <v>12</v>
          </cell>
          <cell r="F71" t="str">
            <v>б</v>
          </cell>
          <cell r="G71" t="str">
            <v xml:space="preserve">Савичев Виталий </v>
          </cell>
          <cell r="H71" t="str">
            <v>м</v>
          </cell>
          <cell r="J71">
            <v>12</v>
          </cell>
          <cell r="K71" t="str">
            <v>в</v>
          </cell>
          <cell r="L71" t="str">
            <v>Рахимбердинова Гульмира</v>
          </cell>
          <cell r="M71" t="str">
            <v>ж</v>
          </cell>
        </row>
        <row r="72">
          <cell r="A72">
            <v>13</v>
          </cell>
          <cell r="B72" t="str">
            <v>а</v>
          </cell>
          <cell r="C72" t="str">
            <v>Куприйчук Виталий</v>
          </cell>
          <cell r="D72" t="str">
            <v>м</v>
          </cell>
          <cell r="E72">
            <v>13</v>
          </cell>
          <cell r="F72" t="str">
            <v>б</v>
          </cell>
          <cell r="G72" t="str">
            <v xml:space="preserve">Свидунович Александр </v>
          </cell>
          <cell r="H72" t="str">
            <v>м</v>
          </cell>
          <cell r="J72">
            <v>13</v>
          </cell>
          <cell r="K72" t="str">
            <v>в</v>
          </cell>
          <cell r="L72" t="str">
            <v>Семенова Екатерина</v>
          </cell>
          <cell r="M72" t="str">
            <v>ж</v>
          </cell>
        </row>
        <row r="73">
          <cell r="A73">
            <v>14</v>
          </cell>
          <cell r="B73" t="str">
            <v>а</v>
          </cell>
          <cell r="C73" t="str">
            <v>Мадениетов Арлан</v>
          </cell>
          <cell r="D73" t="str">
            <v>м</v>
          </cell>
          <cell r="E73">
            <v>14</v>
          </cell>
          <cell r="F73" t="str">
            <v>б</v>
          </cell>
          <cell r="G73" t="str">
            <v xml:space="preserve">Семенова Милена </v>
          </cell>
          <cell r="H73" t="str">
            <v>ж</v>
          </cell>
          <cell r="J73">
            <v>14</v>
          </cell>
          <cell r="K73" t="str">
            <v>в</v>
          </cell>
          <cell r="L73" t="str">
            <v>Солдатова Алина</v>
          </cell>
          <cell r="M73" t="str">
            <v>ж</v>
          </cell>
        </row>
        <row r="74">
          <cell r="A74">
            <v>15</v>
          </cell>
          <cell r="B74" t="str">
            <v>а</v>
          </cell>
          <cell r="C74" t="str">
            <v>Манат Наргиз</v>
          </cell>
          <cell r="D74" t="str">
            <v>ж</v>
          </cell>
          <cell r="E74">
            <v>15</v>
          </cell>
          <cell r="F74" t="str">
            <v>б</v>
          </cell>
          <cell r="G74" t="str">
            <v xml:space="preserve">Стрельникова Вероника </v>
          </cell>
          <cell r="H74" t="str">
            <v>ж</v>
          </cell>
          <cell r="J74">
            <v>15</v>
          </cell>
          <cell r="K74" t="str">
            <v>в</v>
          </cell>
          <cell r="L74" t="str">
            <v>Цыздоев Ваха</v>
          </cell>
          <cell r="M74" t="str">
            <v>м</v>
          </cell>
        </row>
        <row r="75">
          <cell r="A75">
            <v>16</v>
          </cell>
          <cell r="B75" t="str">
            <v>а</v>
          </cell>
          <cell r="C75" t="str">
            <v>Малышко Артур</v>
          </cell>
          <cell r="D75" t="str">
            <v>м</v>
          </cell>
          <cell r="E75">
            <v>16</v>
          </cell>
          <cell r="F75" t="str">
            <v>б</v>
          </cell>
          <cell r="G75" t="str">
            <v xml:space="preserve">Сушин Адиль </v>
          </cell>
          <cell r="H75" t="str">
            <v>м</v>
          </cell>
          <cell r="J75">
            <v>16</v>
          </cell>
          <cell r="K75" t="str">
            <v>в</v>
          </cell>
          <cell r="L75" t="str">
            <v>Шакенова Зарина</v>
          </cell>
          <cell r="M75" t="str">
            <v>ж</v>
          </cell>
        </row>
        <row r="76">
          <cell r="A76">
            <v>17</v>
          </cell>
          <cell r="B76" t="str">
            <v>а</v>
          </cell>
          <cell r="C76" t="str">
            <v>Матаева Виктория</v>
          </cell>
          <cell r="D76" t="str">
            <v>ж</v>
          </cell>
          <cell r="E76">
            <v>17</v>
          </cell>
          <cell r="F76" t="str">
            <v>б</v>
          </cell>
          <cell r="G76" t="str">
            <v xml:space="preserve">Тастенова Камила </v>
          </cell>
          <cell r="H76" t="str">
            <v>ж</v>
          </cell>
          <cell r="J76">
            <v>17</v>
          </cell>
          <cell r="K76" t="str">
            <v>в</v>
          </cell>
          <cell r="L76" t="str">
            <v>Касимов</v>
          </cell>
          <cell r="M76" t="str">
            <v>м</v>
          </cell>
        </row>
        <row r="77">
          <cell r="A77">
            <v>18</v>
          </cell>
          <cell r="B77" t="str">
            <v>а</v>
          </cell>
          <cell r="C77" t="str">
            <v>Николаенко Ксения</v>
          </cell>
          <cell r="D77" t="str">
            <v>ж</v>
          </cell>
          <cell r="E77">
            <v>18</v>
          </cell>
          <cell r="F77" t="str">
            <v>б</v>
          </cell>
          <cell r="G77" t="str">
            <v xml:space="preserve">Хайруллаев Отабек </v>
          </cell>
          <cell r="H77" t="str">
            <v>м</v>
          </cell>
        </row>
        <row r="78">
          <cell r="A78">
            <v>19</v>
          </cell>
          <cell r="B78" t="str">
            <v>а</v>
          </cell>
          <cell r="C78" t="str">
            <v>Нурдильдинова  Айгерим</v>
          </cell>
          <cell r="D78" t="str">
            <v>ж</v>
          </cell>
          <cell r="E78">
            <v>19</v>
          </cell>
          <cell r="F78" t="str">
            <v>б</v>
          </cell>
          <cell r="G78" t="str">
            <v xml:space="preserve">Цыздоев Ибраим </v>
          </cell>
          <cell r="H78" t="str">
            <v>м</v>
          </cell>
        </row>
        <row r="79">
          <cell r="A79">
            <v>20</v>
          </cell>
          <cell r="B79" t="str">
            <v>а</v>
          </cell>
          <cell r="C79" t="str">
            <v>Орлова Вероника</v>
          </cell>
          <cell r="D79" t="str">
            <v>ж</v>
          </cell>
          <cell r="E79">
            <v>20</v>
          </cell>
          <cell r="F79" t="str">
            <v>б</v>
          </cell>
          <cell r="G79" t="str">
            <v xml:space="preserve">Щукина Валерия </v>
          </cell>
          <cell r="H79" t="str">
            <v>ж</v>
          </cell>
        </row>
        <row r="80">
          <cell r="A80">
            <v>21</v>
          </cell>
          <cell r="B80" t="str">
            <v>а</v>
          </cell>
          <cell r="C80" t="str">
            <v>Тарасов Максим</v>
          </cell>
          <cell r="D80" t="str">
            <v>м</v>
          </cell>
        </row>
        <row r="81">
          <cell r="A81">
            <v>22</v>
          </cell>
          <cell r="B81" t="str">
            <v>а</v>
          </cell>
          <cell r="C81" t="str">
            <v>Цыбулькин Илья</v>
          </cell>
          <cell r="D81" t="str">
            <v>м</v>
          </cell>
        </row>
        <row r="90">
          <cell r="G90" t="str">
            <v>средний балл</v>
          </cell>
        </row>
        <row r="91">
          <cell r="A91">
            <v>22</v>
          </cell>
          <cell r="E91">
            <v>20</v>
          </cell>
          <cell r="J91">
            <v>17</v>
          </cell>
          <cell r="N91">
            <v>59</v>
          </cell>
        </row>
      </sheetData>
      <sheetData sheetId="1">
        <row r="2">
          <cell r="C2">
            <v>42265</v>
          </cell>
          <cell r="D2">
            <v>42283</v>
          </cell>
          <cell r="E2">
            <v>42299</v>
          </cell>
          <cell r="F2">
            <v>42702</v>
          </cell>
          <cell r="G2">
            <v>42714</v>
          </cell>
          <cell r="H2" t="str">
            <v>6 тест</v>
          </cell>
          <cell r="I2" t="str">
            <v>7 тест</v>
          </cell>
          <cell r="J2" t="str">
            <v>8 тест</v>
          </cell>
          <cell r="K2" t="str">
            <v>9 тест</v>
          </cell>
          <cell r="L2" t="str">
            <v>10 тест</v>
          </cell>
          <cell r="M2" t="str">
            <v>11 тест</v>
          </cell>
          <cell r="N2" t="str">
            <v>12 тест</v>
          </cell>
          <cell r="O2" t="str">
            <v>13 тест</v>
          </cell>
          <cell r="P2" t="str">
            <v>14 тест</v>
          </cell>
          <cell r="Q2" t="str">
            <v>15 тест</v>
          </cell>
          <cell r="R2" t="str">
            <v>16 тест</v>
          </cell>
          <cell r="S2" t="str">
            <v>17 тест</v>
          </cell>
          <cell r="T2" t="str">
            <v>18 тест</v>
          </cell>
          <cell r="U2" t="str">
            <v>19 тест</v>
          </cell>
          <cell r="V2" t="str">
            <v>20 тест</v>
          </cell>
          <cell r="W2" t="str">
            <v>21 тест</v>
          </cell>
          <cell r="X2" t="str">
            <v>22 тест</v>
          </cell>
          <cell r="Y2" t="str">
            <v>23 тест</v>
          </cell>
          <cell r="Z2" t="str">
            <v>24 тест</v>
          </cell>
          <cell r="AA2" t="str">
            <v>25 тест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</sheetData>
      <sheetData sheetId="2"/>
      <sheetData sheetId="3"/>
      <sheetData sheetId="4">
        <row r="34">
          <cell r="D34">
            <v>67.857142857142861</v>
          </cell>
          <cell r="E34">
            <v>70.38095238095238</v>
          </cell>
          <cell r="F34">
            <v>66.263157894736835</v>
          </cell>
          <cell r="G34">
            <v>72.318181818181813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69.204858737753469</v>
          </cell>
        </row>
        <row r="65">
          <cell r="D65">
            <v>57.466666666666669</v>
          </cell>
          <cell r="E65">
            <v>67.25</v>
          </cell>
          <cell r="F65">
            <v>63.473684210526315</v>
          </cell>
          <cell r="G65">
            <v>78.5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66.672587719298249</v>
          </cell>
        </row>
        <row r="96">
          <cell r="D96">
            <v>54.875</v>
          </cell>
          <cell r="E96">
            <v>50.875</v>
          </cell>
          <cell r="F96">
            <v>51.583333333333336</v>
          </cell>
          <cell r="G96">
            <v>52.93333333333333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52.56666666666667</v>
          </cell>
        </row>
        <row r="97">
          <cell r="D97">
            <v>61.954545454545453</v>
          </cell>
          <cell r="E97">
            <v>63.807017543859651</v>
          </cell>
          <cell r="F97">
            <v>61.68</v>
          </cell>
          <cell r="G97">
            <v>69.385964912280699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64.206881977671458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Результаты пробного тестирования учащихся 11-х классов школы №29</v>
          </cell>
          <cell r="L1">
            <v>42265</v>
          </cell>
        </row>
        <row r="4">
          <cell r="K4">
            <v>44</v>
          </cell>
        </row>
        <row r="5">
          <cell r="K5">
            <v>75</v>
          </cell>
        </row>
        <row r="6">
          <cell r="K6">
            <v>70</v>
          </cell>
        </row>
        <row r="7">
          <cell r="K7">
            <v>61</v>
          </cell>
        </row>
        <row r="8">
          <cell r="K8">
            <v>72</v>
          </cell>
        </row>
        <row r="9">
          <cell r="K9">
            <v>55</v>
          </cell>
        </row>
        <row r="10">
          <cell r="K10">
            <v>75</v>
          </cell>
        </row>
        <row r="11">
          <cell r="K11">
            <v>60</v>
          </cell>
        </row>
        <row r="12">
          <cell r="K12">
            <v>54</v>
          </cell>
        </row>
        <row r="13">
          <cell r="K13">
            <v>82</v>
          </cell>
        </row>
        <row r="14">
          <cell r="K14">
            <v>83</v>
          </cell>
        </row>
        <row r="15">
          <cell r="K15">
            <v>75</v>
          </cell>
        </row>
        <row r="16">
          <cell r="K16">
            <v>47</v>
          </cell>
        </row>
        <row r="17">
          <cell r="K17">
            <v>72</v>
          </cell>
        </row>
        <row r="18">
          <cell r="K18">
            <v>71</v>
          </cell>
        </row>
        <row r="19">
          <cell r="K19">
            <v>68</v>
          </cell>
        </row>
        <row r="20">
          <cell r="K20">
            <v>84</v>
          </cell>
        </row>
        <row r="21">
          <cell r="K21">
            <v>0</v>
          </cell>
        </row>
        <row r="22">
          <cell r="K22">
            <v>81</v>
          </cell>
        </row>
        <row r="23">
          <cell r="K23">
            <v>56</v>
          </cell>
        </row>
        <row r="24">
          <cell r="K24">
            <v>75</v>
          </cell>
        </row>
        <row r="25">
          <cell r="K25">
            <v>65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15.142857142857142</v>
          </cell>
          <cell r="K34">
            <v>67.857142857142861</v>
          </cell>
          <cell r="X34">
            <v>2</v>
          </cell>
          <cell r="Y34">
            <v>4</v>
          </cell>
          <cell r="Z34">
            <v>4</v>
          </cell>
          <cell r="AA34">
            <v>7</v>
          </cell>
          <cell r="AB34">
            <v>4</v>
          </cell>
          <cell r="AC34">
            <v>0</v>
          </cell>
          <cell r="AD34">
            <v>0</v>
          </cell>
          <cell r="AE34">
            <v>21</v>
          </cell>
        </row>
        <row r="35">
          <cell r="K35">
            <v>62</v>
          </cell>
        </row>
        <row r="36">
          <cell r="K36">
            <v>48</v>
          </cell>
        </row>
        <row r="37">
          <cell r="K37">
            <v>0</v>
          </cell>
        </row>
        <row r="38">
          <cell r="K38">
            <v>62</v>
          </cell>
        </row>
        <row r="39">
          <cell r="K39">
            <v>53</v>
          </cell>
        </row>
        <row r="40">
          <cell r="K40">
            <v>65</v>
          </cell>
        </row>
        <row r="41">
          <cell r="K41">
            <v>46</v>
          </cell>
        </row>
        <row r="42">
          <cell r="K42">
            <v>0</v>
          </cell>
        </row>
        <row r="43">
          <cell r="K43">
            <v>67</v>
          </cell>
        </row>
        <row r="44">
          <cell r="K44">
            <v>0</v>
          </cell>
        </row>
        <row r="45">
          <cell r="K45">
            <v>56</v>
          </cell>
        </row>
        <row r="46">
          <cell r="K46">
            <v>69</v>
          </cell>
        </row>
        <row r="47">
          <cell r="K47">
            <v>75</v>
          </cell>
        </row>
        <row r="48">
          <cell r="K48">
            <v>46</v>
          </cell>
        </row>
        <row r="49">
          <cell r="K49">
            <v>43</v>
          </cell>
        </row>
        <row r="50">
          <cell r="K50">
            <v>60</v>
          </cell>
        </row>
        <row r="51">
          <cell r="K51">
            <v>55</v>
          </cell>
        </row>
        <row r="52">
          <cell r="K52">
            <v>55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57.466666666666669</v>
          </cell>
          <cell r="X65">
            <v>4</v>
          </cell>
          <cell r="Y65">
            <v>5</v>
          </cell>
          <cell r="Z65">
            <v>5</v>
          </cell>
          <cell r="AA65">
            <v>1</v>
          </cell>
          <cell r="AB65">
            <v>0</v>
          </cell>
          <cell r="AC65">
            <v>0</v>
          </cell>
          <cell r="AD65">
            <v>0</v>
          </cell>
          <cell r="AE65">
            <v>15</v>
          </cell>
        </row>
        <row r="66">
          <cell r="K66">
            <v>47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56</v>
          </cell>
        </row>
        <row r="72">
          <cell r="K72">
            <v>59</v>
          </cell>
        </row>
        <row r="73">
          <cell r="K73">
            <v>0</v>
          </cell>
        </row>
        <row r="74">
          <cell r="K74">
            <v>56</v>
          </cell>
        </row>
        <row r="75">
          <cell r="K75">
            <v>48</v>
          </cell>
        </row>
        <row r="76">
          <cell r="K76">
            <v>53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66</v>
          </cell>
        </row>
        <row r="81">
          <cell r="K81">
            <v>54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54.875</v>
          </cell>
          <cell r="X96">
            <v>2</v>
          </cell>
          <cell r="Y96">
            <v>5</v>
          </cell>
          <cell r="Z96">
            <v>1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8</v>
          </cell>
        </row>
        <row r="97">
          <cell r="K97">
            <v>61.954545454545453</v>
          </cell>
          <cell r="X97">
            <v>8</v>
          </cell>
          <cell r="Y97">
            <v>14</v>
          </cell>
          <cell r="Z97">
            <v>10</v>
          </cell>
          <cell r="AA97">
            <v>8</v>
          </cell>
          <cell r="AB97">
            <v>4</v>
          </cell>
          <cell r="AC97">
            <v>0</v>
          </cell>
          <cell r="AD97">
            <v>0</v>
          </cell>
          <cell r="AE97">
            <v>44</v>
          </cell>
        </row>
      </sheetData>
      <sheetData sheetId="15"/>
      <sheetData sheetId="16">
        <row r="4">
          <cell r="K4">
            <v>74</v>
          </cell>
        </row>
        <row r="5">
          <cell r="K5">
            <v>88</v>
          </cell>
        </row>
        <row r="6">
          <cell r="K6">
            <v>75</v>
          </cell>
        </row>
        <row r="7">
          <cell r="K7">
            <v>57</v>
          </cell>
        </row>
        <row r="8">
          <cell r="K8">
            <v>79</v>
          </cell>
        </row>
        <row r="9">
          <cell r="K9">
            <v>74</v>
          </cell>
        </row>
        <row r="10">
          <cell r="K10">
            <v>62</v>
          </cell>
        </row>
        <row r="11">
          <cell r="K11">
            <v>64</v>
          </cell>
        </row>
        <row r="12">
          <cell r="K12">
            <v>52</v>
          </cell>
        </row>
        <row r="13">
          <cell r="K13">
            <v>71</v>
          </cell>
        </row>
        <row r="14">
          <cell r="K14">
            <v>77</v>
          </cell>
        </row>
        <row r="15">
          <cell r="K15">
            <v>84</v>
          </cell>
        </row>
        <row r="16">
          <cell r="K16">
            <v>49</v>
          </cell>
        </row>
        <row r="17">
          <cell r="K17">
            <v>65</v>
          </cell>
        </row>
        <row r="18">
          <cell r="K18">
            <v>85</v>
          </cell>
        </row>
        <row r="19">
          <cell r="K19">
            <v>72</v>
          </cell>
        </row>
        <row r="20">
          <cell r="K20">
            <v>0</v>
          </cell>
        </row>
        <row r="21">
          <cell r="K21">
            <v>84</v>
          </cell>
        </row>
        <row r="22">
          <cell r="K22">
            <v>58</v>
          </cell>
        </row>
        <row r="23">
          <cell r="K23">
            <v>71</v>
          </cell>
        </row>
        <row r="24">
          <cell r="K24">
            <v>64</v>
          </cell>
        </row>
        <row r="25">
          <cell r="K25">
            <v>73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15.904761904761905</v>
          </cell>
          <cell r="K34">
            <v>70.38095238095238</v>
          </cell>
          <cell r="X34">
            <v>1</v>
          </cell>
          <cell r="Y34">
            <v>3</v>
          </cell>
          <cell r="Z34">
            <v>4</v>
          </cell>
          <cell r="AA34">
            <v>9</v>
          </cell>
          <cell r="AB34">
            <v>4</v>
          </cell>
          <cell r="AC34">
            <v>0</v>
          </cell>
          <cell r="AD34">
            <v>0</v>
          </cell>
          <cell r="AE34">
            <v>21</v>
          </cell>
        </row>
        <row r="35">
          <cell r="K35">
            <v>61</v>
          </cell>
        </row>
        <row r="36">
          <cell r="K36">
            <v>65</v>
          </cell>
        </row>
        <row r="37">
          <cell r="K37">
            <v>67</v>
          </cell>
        </row>
        <row r="38">
          <cell r="K38">
            <v>67</v>
          </cell>
        </row>
        <row r="39">
          <cell r="K39">
            <v>75</v>
          </cell>
        </row>
        <row r="40">
          <cell r="K40">
            <v>56</v>
          </cell>
        </row>
        <row r="41">
          <cell r="K41">
            <v>76</v>
          </cell>
        </row>
        <row r="42">
          <cell r="K42">
            <v>59</v>
          </cell>
        </row>
        <row r="43">
          <cell r="K43">
            <v>83</v>
          </cell>
        </row>
        <row r="44">
          <cell r="K44">
            <v>56</v>
          </cell>
        </row>
        <row r="45">
          <cell r="K45">
            <v>64</v>
          </cell>
        </row>
        <row r="46">
          <cell r="K46">
            <v>74</v>
          </cell>
        </row>
        <row r="47">
          <cell r="K47">
            <v>84</v>
          </cell>
        </row>
        <row r="48">
          <cell r="K48">
            <v>75</v>
          </cell>
        </row>
        <row r="49">
          <cell r="K49">
            <v>74</v>
          </cell>
        </row>
        <row r="50">
          <cell r="K50">
            <v>58</v>
          </cell>
        </row>
        <row r="51">
          <cell r="K51">
            <v>65</v>
          </cell>
        </row>
        <row r="52">
          <cell r="K52">
            <v>70</v>
          </cell>
        </row>
        <row r="53">
          <cell r="K53">
            <v>48</v>
          </cell>
        </row>
        <row r="54">
          <cell r="K54">
            <v>68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67.25</v>
          </cell>
          <cell r="X65">
            <v>1</v>
          </cell>
          <cell r="Y65">
            <v>4</v>
          </cell>
          <cell r="Z65">
            <v>8</v>
          </cell>
          <cell r="AA65">
            <v>5</v>
          </cell>
          <cell r="AB65">
            <v>2</v>
          </cell>
          <cell r="AC65">
            <v>0</v>
          </cell>
          <cell r="AD65">
            <v>0</v>
          </cell>
          <cell r="AE65">
            <v>20</v>
          </cell>
        </row>
        <row r="66">
          <cell r="K66">
            <v>55</v>
          </cell>
        </row>
        <row r="67">
          <cell r="K67">
            <v>63</v>
          </cell>
        </row>
        <row r="68">
          <cell r="K68">
            <v>62</v>
          </cell>
        </row>
        <row r="69">
          <cell r="K69">
            <v>38</v>
          </cell>
        </row>
        <row r="70">
          <cell r="K70">
            <v>37</v>
          </cell>
        </row>
        <row r="71">
          <cell r="K71">
            <v>49</v>
          </cell>
        </row>
        <row r="72">
          <cell r="K72">
            <v>43</v>
          </cell>
        </row>
        <row r="73">
          <cell r="K73">
            <v>37</v>
          </cell>
        </row>
        <row r="74">
          <cell r="K74">
            <v>44</v>
          </cell>
        </row>
        <row r="75">
          <cell r="K75">
            <v>54</v>
          </cell>
        </row>
        <row r="76">
          <cell r="K76">
            <v>60</v>
          </cell>
        </row>
        <row r="77">
          <cell r="K77">
            <v>57</v>
          </cell>
        </row>
        <row r="78">
          <cell r="K78">
            <v>52</v>
          </cell>
        </row>
        <row r="79">
          <cell r="K79">
            <v>39</v>
          </cell>
        </row>
        <row r="80">
          <cell r="K80">
            <v>64</v>
          </cell>
        </row>
        <row r="81">
          <cell r="K81">
            <v>60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50.875</v>
          </cell>
          <cell r="X96">
            <v>7</v>
          </cell>
          <cell r="Y96">
            <v>6</v>
          </cell>
          <cell r="Z96">
            <v>3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16</v>
          </cell>
        </row>
        <row r="97">
          <cell r="K97">
            <v>63.807017543859651</v>
          </cell>
          <cell r="X97">
            <v>9</v>
          </cell>
          <cell r="Y97">
            <v>13</v>
          </cell>
          <cell r="Z97">
            <v>15</v>
          </cell>
          <cell r="AA97">
            <v>14</v>
          </cell>
          <cell r="AB97">
            <v>6</v>
          </cell>
          <cell r="AC97">
            <v>0</v>
          </cell>
          <cell r="AD97">
            <v>0</v>
          </cell>
          <cell r="AE97">
            <v>57</v>
          </cell>
        </row>
      </sheetData>
      <sheetData sheetId="17"/>
      <sheetData sheetId="18">
        <row r="4">
          <cell r="K4">
            <v>48</v>
          </cell>
        </row>
        <row r="5">
          <cell r="K5">
            <v>79</v>
          </cell>
        </row>
        <row r="6">
          <cell r="K6">
            <v>0</v>
          </cell>
        </row>
        <row r="7">
          <cell r="K7">
            <v>62</v>
          </cell>
        </row>
        <row r="8">
          <cell r="K8">
            <v>80</v>
          </cell>
        </row>
        <row r="9">
          <cell r="K9">
            <v>68</v>
          </cell>
        </row>
        <row r="10">
          <cell r="K10">
            <v>55</v>
          </cell>
        </row>
        <row r="11">
          <cell r="K11">
            <v>65</v>
          </cell>
        </row>
        <row r="12">
          <cell r="K12">
            <v>59</v>
          </cell>
        </row>
        <row r="13">
          <cell r="K13">
            <v>72</v>
          </cell>
        </row>
        <row r="14">
          <cell r="K14">
            <v>0</v>
          </cell>
        </row>
        <row r="15">
          <cell r="K15">
            <v>60</v>
          </cell>
        </row>
        <row r="16">
          <cell r="K16">
            <v>51</v>
          </cell>
        </row>
        <row r="17">
          <cell r="K17">
            <v>76</v>
          </cell>
        </row>
        <row r="18">
          <cell r="K18">
            <v>73</v>
          </cell>
        </row>
        <row r="19">
          <cell r="K19">
            <v>69</v>
          </cell>
        </row>
        <row r="20">
          <cell r="K20">
            <v>0</v>
          </cell>
        </row>
        <row r="21">
          <cell r="K21">
            <v>89</v>
          </cell>
        </row>
        <row r="22">
          <cell r="K22">
            <v>62</v>
          </cell>
        </row>
        <row r="23">
          <cell r="K23">
            <v>66</v>
          </cell>
        </row>
        <row r="24">
          <cell r="K24">
            <v>67</v>
          </cell>
        </row>
        <row r="25">
          <cell r="K25">
            <v>58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13.684210526315789</v>
          </cell>
          <cell r="K34">
            <v>66.263157894736835</v>
          </cell>
          <cell r="X34">
            <v>1</v>
          </cell>
          <cell r="Y34">
            <v>5</v>
          </cell>
          <cell r="Z34">
            <v>7</v>
          </cell>
          <cell r="AA34">
            <v>5</v>
          </cell>
          <cell r="AB34">
            <v>1</v>
          </cell>
          <cell r="AC34">
            <v>0</v>
          </cell>
          <cell r="AD34">
            <v>0</v>
          </cell>
          <cell r="AE34">
            <v>19</v>
          </cell>
        </row>
        <row r="35">
          <cell r="K35">
            <v>56</v>
          </cell>
        </row>
        <row r="36">
          <cell r="K36">
            <v>58</v>
          </cell>
        </row>
        <row r="37">
          <cell r="K37">
            <v>58</v>
          </cell>
        </row>
        <row r="38">
          <cell r="K38">
            <v>81</v>
          </cell>
        </row>
        <row r="39">
          <cell r="K39">
            <v>56</v>
          </cell>
        </row>
        <row r="40">
          <cell r="K40">
            <v>73</v>
          </cell>
        </row>
        <row r="41">
          <cell r="K41">
            <v>67</v>
          </cell>
        </row>
        <row r="42">
          <cell r="K42">
            <v>85</v>
          </cell>
        </row>
        <row r="43">
          <cell r="K43">
            <v>73</v>
          </cell>
        </row>
        <row r="44">
          <cell r="K44">
            <v>54</v>
          </cell>
        </row>
        <row r="45">
          <cell r="K45">
            <v>67</v>
          </cell>
        </row>
        <row r="46">
          <cell r="K46">
            <v>34</v>
          </cell>
        </row>
        <row r="47">
          <cell r="K47">
            <v>88</v>
          </cell>
        </row>
        <row r="48">
          <cell r="K48">
            <v>65</v>
          </cell>
        </row>
        <row r="49">
          <cell r="K49">
            <v>74</v>
          </cell>
        </row>
        <row r="50">
          <cell r="K50">
            <v>53</v>
          </cell>
        </row>
        <row r="51">
          <cell r="K51">
            <v>61</v>
          </cell>
        </row>
        <row r="52">
          <cell r="K52">
            <v>0</v>
          </cell>
        </row>
        <row r="53">
          <cell r="K53">
            <v>45</v>
          </cell>
        </row>
        <row r="54">
          <cell r="K54">
            <v>58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63.473684210526315</v>
          </cell>
          <cell r="X65">
            <v>2</v>
          </cell>
          <cell r="Y65">
            <v>7</v>
          </cell>
          <cell r="Z65">
            <v>4</v>
          </cell>
          <cell r="AA65">
            <v>3</v>
          </cell>
          <cell r="AB65">
            <v>3</v>
          </cell>
          <cell r="AC65">
            <v>0</v>
          </cell>
          <cell r="AD65">
            <v>0</v>
          </cell>
          <cell r="AE65">
            <v>19</v>
          </cell>
        </row>
        <row r="66">
          <cell r="K66">
            <v>55</v>
          </cell>
        </row>
        <row r="67">
          <cell r="K67">
            <v>38</v>
          </cell>
        </row>
        <row r="68">
          <cell r="K68">
            <v>46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44</v>
          </cell>
        </row>
        <row r="72">
          <cell r="K72">
            <v>38</v>
          </cell>
        </row>
        <row r="73">
          <cell r="K73">
            <v>0</v>
          </cell>
        </row>
        <row r="74">
          <cell r="K74">
            <v>42</v>
          </cell>
        </row>
        <row r="75">
          <cell r="K75">
            <v>0</v>
          </cell>
        </row>
        <row r="76">
          <cell r="K76">
            <v>46</v>
          </cell>
        </row>
        <row r="77">
          <cell r="K77">
            <v>90</v>
          </cell>
        </row>
        <row r="78">
          <cell r="K78">
            <v>48</v>
          </cell>
        </row>
        <row r="79">
          <cell r="K79">
            <v>36</v>
          </cell>
        </row>
        <row r="80">
          <cell r="K80">
            <v>69</v>
          </cell>
        </row>
        <row r="81">
          <cell r="K81">
            <v>67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51.583333333333336</v>
          </cell>
          <cell r="X96">
            <v>8</v>
          </cell>
          <cell r="Y96">
            <v>1</v>
          </cell>
          <cell r="Z96">
            <v>2</v>
          </cell>
          <cell r="AA96">
            <v>0</v>
          </cell>
          <cell r="AB96">
            <v>1</v>
          </cell>
          <cell r="AC96">
            <v>0</v>
          </cell>
          <cell r="AD96">
            <v>0</v>
          </cell>
          <cell r="AE96">
            <v>12</v>
          </cell>
        </row>
        <row r="97">
          <cell r="K97">
            <v>61.68</v>
          </cell>
          <cell r="X97">
            <v>11</v>
          </cell>
          <cell r="Y97">
            <v>13</v>
          </cell>
          <cell r="Z97">
            <v>13</v>
          </cell>
          <cell r="AA97">
            <v>8</v>
          </cell>
          <cell r="AB97">
            <v>5</v>
          </cell>
          <cell r="AC97">
            <v>0</v>
          </cell>
          <cell r="AD97">
            <v>0</v>
          </cell>
          <cell r="AE97">
            <v>50</v>
          </cell>
        </row>
      </sheetData>
      <sheetData sheetId="19"/>
      <sheetData sheetId="20">
        <row r="4">
          <cell r="C4" t="str">
            <v>Ажибаев Эрик</v>
          </cell>
          <cell r="K4">
            <v>59</v>
          </cell>
          <cell r="X4" t="str">
            <v/>
          </cell>
          <cell r="Y4">
            <v>1</v>
          </cell>
          <cell r="Z4" t="str">
            <v/>
          </cell>
          <cell r="AA4" t="str">
            <v/>
          </cell>
          <cell r="AB4" t="str">
            <v/>
          </cell>
          <cell r="AC4" t="str">
            <v/>
          </cell>
        </row>
        <row r="5">
          <cell r="C5" t="str">
            <v>Андасова Назымгуль</v>
          </cell>
          <cell r="K5">
            <v>90</v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>
            <v>1</v>
          </cell>
          <cell r="AC5" t="str">
            <v/>
          </cell>
        </row>
        <row r="6">
          <cell r="C6" t="str">
            <v>Балташев Ильяс</v>
          </cell>
          <cell r="K6">
            <v>82</v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>
            <v>1</v>
          </cell>
          <cell r="AC6" t="str">
            <v/>
          </cell>
        </row>
        <row r="7">
          <cell r="C7" t="str">
            <v>Бейс Мажен</v>
          </cell>
          <cell r="K7">
            <v>78</v>
          </cell>
          <cell r="X7" t="str">
            <v/>
          </cell>
          <cell r="Y7" t="str">
            <v/>
          </cell>
          <cell r="Z7" t="str">
            <v/>
          </cell>
          <cell r="AA7">
            <v>1</v>
          </cell>
          <cell r="AB7" t="str">
            <v/>
          </cell>
          <cell r="AC7" t="str">
            <v/>
          </cell>
        </row>
        <row r="8">
          <cell r="C8" t="str">
            <v>Галым Айсана</v>
          </cell>
          <cell r="K8">
            <v>91</v>
          </cell>
          <cell r="X8" t="str">
            <v/>
          </cell>
          <cell r="Y8" t="str">
            <v/>
          </cell>
          <cell r="AA8" t="str">
            <v/>
          </cell>
          <cell r="AB8" t="str">
            <v/>
          </cell>
          <cell r="AC8">
            <v>1</v>
          </cell>
        </row>
        <row r="9">
          <cell r="C9" t="str">
            <v>Глебова Вероника</v>
          </cell>
          <cell r="K9">
            <v>74</v>
          </cell>
          <cell r="X9" t="str">
            <v/>
          </cell>
          <cell r="Y9" t="str">
            <v/>
          </cell>
          <cell r="AA9">
            <v>1</v>
          </cell>
          <cell r="AB9" t="str">
            <v/>
          </cell>
          <cell r="AC9" t="str">
            <v/>
          </cell>
        </row>
        <row r="10">
          <cell r="C10" t="str">
            <v>Зейнуллаева Даяна</v>
          </cell>
          <cell r="K10">
            <v>66</v>
          </cell>
          <cell r="Z10">
            <v>1</v>
          </cell>
        </row>
        <row r="11">
          <cell r="C11" t="str">
            <v>Иванченко Дмитрий</v>
          </cell>
          <cell r="K11">
            <v>70</v>
          </cell>
          <cell r="Z11">
            <v>1</v>
          </cell>
        </row>
        <row r="12">
          <cell r="C12" t="str">
            <v>Искра Александр</v>
          </cell>
          <cell r="K12">
            <v>57</v>
          </cell>
          <cell r="X12" t="str">
            <v/>
          </cell>
          <cell r="Y12">
            <v>1</v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</row>
        <row r="13">
          <cell r="C13" t="str">
            <v>Каркенов Адиль</v>
          </cell>
          <cell r="K13">
            <v>83</v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>
            <v>1</v>
          </cell>
          <cell r="AC13" t="str">
            <v/>
          </cell>
        </row>
        <row r="14">
          <cell r="C14" t="str">
            <v>Ким Виктория</v>
          </cell>
          <cell r="K14">
            <v>76</v>
          </cell>
          <cell r="X14" t="str">
            <v/>
          </cell>
          <cell r="Y14" t="str">
            <v/>
          </cell>
          <cell r="Z14" t="str">
            <v/>
          </cell>
          <cell r="AA14">
            <v>1</v>
          </cell>
          <cell r="AB14" t="str">
            <v/>
          </cell>
          <cell r="AC14" t="str">
            <v/>
          </cell>
        </row>
        <row r="15">
          <cell r="C15" t="str">
            <v>Кузнецов Борис</v>
          </cell>
          <cell r="K15">
            <v>77</v>
          </cell>
          <cell r="X15" t="str">
            <v/>
          </cell>
          <cell r="Y15" t="str">
            <v/>
          </cell>
          <cell r="Z15" t="str">
            <v/>
          </cell>
          <cell r="AA15">
            <v>1</v>
          </cell>
          <cell r="AB15" t="str">
            <v/>
          </cell>
          <cell r="AC15" t="str">
            <v/>
          </cell>
        </row>
        <row r="16">
          <cell r="C16" t="str">
            <v>Куприйчук Виталий</v>
          </cell>
          <cell r="K16">
            <v>52</v>
          </cell>
          <cell r="X16" t="str">
            <v/>
          </cell>
          <cell r="Y16">
            <v>1</v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</row>
        <row r="17">
          <cell r="C17" t="str">
            <v>Мадениетов Арлан</v>
          </cell>
          <cell r="K17">
            <v>65</v>
          </cell>
          <cell r="X17" t="str">
            <v/>
          </cell>
          <cell r="Y17" t="str">
            <v/>
          </cell>
          <cell r="Z17">
            <v>1</v>
          </cell>
          <cell r="AA17" t="str">
            <v/>
          </cell>
          <cell r="AB17" t="str">
            <v/>
          </cell>
          <cell r="AC17" t="str">
            <v/>
          </cell>
        </row>
        <row r="18">
          <cell r="C18" t="str">
            <v>Манат Наргиз</v>
          </cell>
          <cell r="K18">
            <v>77</v>
          </cell>
          <cell r="X18" t="str">
            <v/>
          </cell>
          <cell r="Y18" t="str">
            <v/>
          </cell>
          <cell r="Z18" t="str">
            <v/>
          </cell>
          <cell r="AA18">
            <v>1</v>
          </cell>
          <cell r="AB18" t="str">
            <v/>
          </cell>
          <cell r="AC18" t="str">
            <v/>
          </cell>
        </row>
        <row r="19">
          <cell r="C19" t="str">
            <v>Малышко Артур</v>
          </cell>
          <cell r="K19">
            <v>59</v>
          </cell>
          <cell r="X19" t="str">
            <v/>
          </cell>
          <cell r="Y19">
            <v>1</v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</row>
        <row r="20">
          <cell r="C20" t="str">
            <v>Матаева Виктория</v>
          </cell>
          <cell r="K20">
            <v>77</v>
          </cell>
          <cell r="X20" t="str">
            <v/>
          </cell>
          <cell r="Y20" t="str">
            <v/>
          </cell>
          <cell r="Z20" t="str">
            <v/>
          </cell>
          <cell r="AA20">
            <v>1</v>
          </cell>
          <cell r="AB20" t="str">
            <v/>
          </cell>
          <cell r="AC20" t="str">
            <v/>
          </cell>
        </row>
        <row r="21">
          <cell r="C21" t="str">
            <v>Николаенко Ксения</v>
          </cell>
          <cell r="K21">
            <v>75</v>
          </cell>
          <cell r="X21" t="str">
            <v/>
          </cell>
          <cell r="Y21" t="str">
            <v/>
          </cell>
          <cell r="Z21" t="str">
            <v/>
          </cell>
          <cell r="AA21">
            <v>1</v>
          </cell>
          <cell r="AB21" t="str">
            <v/>
          </cell>
          <cell r="AC21" t="str">
            <v/>
          </cell>
        </row>
        <row r="22">
          <cell r="C22" t="str">
            <v>Нурдильдинова  Айгерим</v>
          </cell>
          <cell r="K22">
            <v>78</v>
          </cell>
          <cell r="X22" t="str">
            <v/>
          </cell>
          <cell r="Y22" t="str">
            <v/>
          </cell>
          <cell r="Z22" t="str">
            <v/>
          </cell>
          <cell r="AA22">
            <v>1</v>
          </cell>
          <cell r="AB22" t="str">
            <v/>
          </cell>
          <cell r="AC22" t="str">
            <v/>
          </cell>
        </row>
        <row r="23">
          <cell r="C23" t="str">
            <v>Орлова Вероника</v>
          </cell>
          <cell r="K23">
            <v>69</v>
          </cell>
          <cell r="X23" t="str">
            <v/>
          </cell>
          <cell r="Y23" t="str">
            <v/>
          </cell>
          <cell r="Z23">
            <v>1</v>
          </cell>
          <cell r="AA23" t="str">
            <v/>
          </cell>
          <cell r="AB23" t="str">
            <v/>
          </cell>
          <cell r="AC23" t="str">
            <v/>
          </cell>
        </row>
        <row r="24">
          <cell r="C24" t="str">
            <v>Тарасов Максим</v>
          </cell>
          <cell r="K24">
            <v>64</v>
          </cell>
          <cell r="X24" t="str">
            <v/>
          </cell>
          <cell r="Y24" t="str">
            <v/>
          </cell>
          <cell r="Z24">
            <v>1</v>
          </cell>
          <cell r="AA24" t="str">
            <v/>
          </cell>
          <cell r="AB24" t="str">
            <v/>
          </cell>
          <cell r="AC24" t="str">
            <v/>
          </cell>
        </row>
        <row r="25">
          <cell r="C25" t="str">
            <v>Цыбулькин Илья</v>
          </cell>
          <cell r="K25">
            <v>72</v>
          </cell>
          <cell r="X25" t="str">
            <v/>
          </cell>
          <cell r="Y25" t="str">
            <v/>
          </cell>
          <cell r="Z25" t="str">
            <v/>
          </cell>
          <cell r="AA25">
            <v>1</v>
          </cell>
          <cell r="AB25" t="str">
            <v/>
          </cell>
          <cell r="AC25" t="str">
            <v/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16.454545454545453</v>
          </cell>
          <cell r="K34">
            <v>72.318181818181813</v>
          </cell>
          <cell r="X34">
            <v>0</v>
          </cell>
          <cell r="Y34">
            <v>4</v>
          </cell>
          <cell r="Z34">
            <v>5</v>
          </cell>
          <cell r="AA34">
            <v>9</v>
          </cell>
          <cell r="AB34">
            <v>3</v>
          </cell>
          <cell r="AC34">
            <v>1</v>
          </cell>
          <cell r="AD34">
            <v>0</v>
          </cell>
          <cell r="AE34">
            <v>22</v>
          </cell>
        </row>
        <row r="35">
          <cell r="C35" t="str">
            <v xml:space="preserve">Алимбаев Темирлан </v>
          </cell>
          <cell r="K35">
            <v>74</v>
          </cell>
          <cell r="X35" t="str">
            <v/>
          </cell>
          <cell r="Y35" t="str">
            <v/>
          </cell>
          <cell r="Z35" t="str">
            <v/>
          </cell>
          <cell r="AA35">
            <v>1</v>
          </cell>
          <cell r="AB35" t="str">
            <v/>
          </cell>
          <cell r="AC35" t="str">
            <v/>
          </cell>
        </row>
        <row r="36">
          <cell r="C36" t="str">
            <v xml:space="preserve">Амангельді Ануар  </v>
          </cell>
          <cell r="K36">
            <v>79</v>
          </cell>
          <cell r="X36" t="str">
            <v/>
          </cell>
          <cell r="Y36" t="str">
            <v/>
          </cell>
          <cell r="Z36" t="str">
            <v/>
          </cell>
          <cell r="AA36">
            <v>1</v>
          </cell>
          <cell r="AB36" t="str">
            <v/>
          </cell>
          <cell r="AC36" t="str">
            <v/>
          </cell>
        </row>
        <row r="37">
          <cell r="C37" t="str">
            <v xml:space="preserve">Аманова Камила </v>
          </cell>
          <cell r="K37">
            <v>64</v>
          </cell>
          <cell r="X37" t="str">
            <v/>
          </cell>
          <cell r="Y37" t="str">
            <v/>
          </cell>
          <cell r="Z37">
            <v>1</v>
          </cell>
          <cell r="AA37" t="str">
            <v/>
          </cell>
          <cell r="AB37" t="str">
            <v/>
          </cell>
          <cell r="AC37" t="str">
            <v/>
          </cell>
        </row>
        <row r="38">
          <cell r="C38" t="str">
            <v xml:space="preserve">Амурбай Әділет </v>
          </cell>
          <cell r="K38">
            <v>85</v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>
            <v>1</v>
          </cell>
          <cell r="AC38" t="str">
            <v/>
          </cell>
        </row>
        <row r="39">
          <cell r="C39" t="str">
            <v xml:space="preserve">Васильев Кирилл </v>
          </cell>
          <cell r="K39">
            <v>84</v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>
            <v>1</v>
          </cell>
          <cell r="AC39" t="str">
            <v/>
          </cell>
        </row>
        <row r="40">
          <cell r="C40" t="str">
            <v>Давлетшин Рашит</v>
          </cell>
          <cell r="K40">
            <v>83</v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>
            <v>1</v>
          </cell>
          <cell r="AC40" t="str">
            <v/>
          </cell>
        </row>
        <row r="41">
          <cell r="C41" t="str">
            <v xml:space="preserve">Еркенова Зарина </v>
          </cell>
          <cell r="K41">
            <v>73</v>
          </cell>
          <cell r="X41" t="str">
            <v/>
          </cell>
          <cell r="Y41" t="str">
            <v/>
          </cell>
          <cell r="Z41" t="str">
            <v/>
          </cell>
          <cell r="AA41">
            <v>1</v>
          </cell>
          <cell r="AB41" t="str">
            <v/>
          </cell>
          <cell r="AC41" t="str">
            <v/>
          </cell>
        </row>
        <row r="42">
          <cell r="C42" t="str">
            <v>Жапарова Жулдыз</v>
          </cell>
          <cell r="K42">
            <v>96</v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C42">
            <v>1</v>
          </cell>
        </row>
        <row r="43">
          <cell r="C43" t="str">
            <v xml:space="preserve">Иванова Диана </v>
          </cell>
          <cell r="K43">
            <v>80</v>
          </cell>
          <cell r="X43" t="str">
            <v/>
          </cell>
          <cell r="Y43" t="str">
            <v/>
          </cell>
          <cell r="Z43" t="str">
            <v/>
          </cell>
          <cell r="AA43">
            <v>1</v>
          </cell>
          <cell r="AB43" t="str">
            <v/>
          </cell>
          <cell r="AC43" t="str">
            <v/>
          </cell>
        </row>
        <row r="44">
          <cell r="C44" t="str">
            <v xml:space="preserve">Кадыров Дархан </v>
          </cell>
          <cell r="K44">
            <v>75</v>
          </cell>
          <cell r="X44" t="str">
            <v/>
          </cell>
          <cell r="Y44" t="str">
            <v/>
          </cell>
          <cell r="Z44" t="str">
            <v/>
          </cell>
          <cell r="AA44">
            <v>1</v>
          </cell>
          <cell r="AB44" t="str">
            <v/>
          </cell>
          <cell r="AC44" t="str">
            <v/>
          </cell>
        </row>
        <row r="45">
          <cell r="C45" t="str">
            <v xml:space="preserve">Петроченко Иван </v>
          </cell>
          <cell r="K45">
            <v>86</v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  <cell r="AB45">
            <v>1</v>
          </cell>
          <cell r="AC45" t="str">
            <v/>
          </cell>
        </row>
        <row r="46">
          <cell r="C46" t="str">
            <v xml:space="preserve">Савичев Виталий </v>
          </cell>
          <cell r="K46">
            <v>75</v>
          </cell>
          <cell r="X46" t="str">
            <v/>
          </cell>
          <cell r="Y46" t="str">
            <v/>
          </cell>
          <cell r="Z46" t="str">
            <v/>
          </cell>
          <cell r="AA46">
            <v>1</v>
          </cell>
          <cell r="AB46" t="str">
            <v/>
          </cell>
          <cell r="AC46" t="str">
            <v/>
          </cell>
        </row>
        <row r="47">
          <cell r="C47" t="str">
            <v xml:space="preserve">Свидунович Александр </v>
          </cell>
          <cell r="K47">
            <v>97</v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>
            <v>1</v>
          </cell>
        </row>
        <row r="48">
          <cell r="C48" t="str">
            <v xml:space="preserve">Семенова Милена </v>
          </cell>
          <cell r="K48">
            <v>79</v>
          </cell>
          <cell r="X48" t="str">
            <v/>
          </cell>
          <cell r="Y48" t="str">
            <v/>
          </cell>
          <cell r="AA48">
            <v>1</v>
          </cell>
          <cell r="AB48" t="str">
            <v/>
          </cell>
          <cell r="AC48" t="str">
            <v/>
          </cell>
        </row>
        <row r="49">
          <cell r="C49" t="str">
            <v xml:space="preserve">Стрельникова Вероника </v>
          </cell>
          <cell r="K49">
            <v>81</v>
          </cell>
          <cell r="X49" t="str">
            <v/>
          </cell>
          <cell r="Y49" t="str">
            <v/>
          </cell>
          <cell r="AA49" t="str">
            <v/>
          </cell>
          <cell r="AB49">
            <v>1</v>
          </cell>
          <cell r="AC49" t="str">
            <v/>
          </cell>
        </row>
        <row r="50">
          <cell r="C50" t="str">
            <v xml:space="preserve">Сушин Адиль </v>
          </cell>
          <cell r="K50">
            <v>72</v>
          </cell>
          <cell r="X50" t="str">
            <v/>
          </cell>
          <cell r="Y50" t="str">
            <v/>
          </cell>
          <cell r="Z50" t="str">
            <v/>
          </cell>
          <cell r="AA50">
            <v>1</v>
          </cell>
          <cell r="AB50" t="str">
            <v/>
          </cell>
          <cell r="AC50" t="str">
            <v/>
          </cell>
        </row>
        <row r="51">
          <cell r="C51" t="str">
            <v xml:space="preserve">Тастенова Камила </v>
          </cell>
          <cell r="K51">
            <v>78</v>
          </cell>
          <cell r="X51" t="str">
            <v/>
          </cell>
          <cell r="Y51" t="str">
            <v/>
          </cell>
          <cell r="Z51" t="str">
            <v/>
          </cell>
          <cell r="AA51">
            <v>1</v>
          </cell>
          <cell r="AB51" t="str">
            <v/>
          </cell>
          <cell r="AC51" t="str">
            <v/>
          </cell>
        </row>
        <row r="52">
          <cell r="C52" t="str">
            <v xml:space="preserve">Хайруллаев Отабек </v>
          </cell>
          <cell r="K52">
            <v>67</v>
          </cell>
          <cell r="X52" t="str">
            <v/>
          </cell>
          <cell r="Y52" t="str">
            <v/>
          </cell>
          <cell r="Z52">
            <v>1</v>
          </cell>
          <cell r="AB52" t="str">
            <v/>
          </cell>
          <cell r="AC52" t="str">
            <v/>
          </cell>
        </row>
        <row r="53">
          <cell r="C53" t="str">
            <v xml:space="preserve">Цыздоев Ибраим </v>
          </cell>
          <cell r="K53">
            <v>70</v>
          </cell>
          <cell r="Z53">
            <v>1</v>
          </cell>
        </row>
        <row r="54">
          <cell r="C54" t="str">
            <v xml:space="preserve">Щукина Валерия </v>
          </cell>
          <cell r="K54">
            <v>72</v>
          </cell>
          <cell r="AA54">
            <v>1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78.5</v>
          </cell>
          <cell r="X65">
            <v>0</v>
          </cell>
          <cell r="Y65">
            <v>0</v>
          </cell>
          <cell r="Z65">
            <v>3</v>
          </cell>
          <cell r="AA65">
            <v>10</v>
          </cell>
          <cell r="AB65">
            <v>5</v>
          </cell>
          <cell r="AC65">
            <v>2</v>
          </cell>
          <cell r="AD65">
            <v>0</v>
          </cell>
          <cell r="AE65">
            <v>20</v>
          </cell>
        </row>
        <row r="66">
          <cell r="K66">
            <v>54</v>
          </cell>
        </row>
        <row r="67">
          <cell r="K67">
            <v>49</v>
          </cell>
        </row>
        <row r="68">
          <cell r="C68" t="str">
            <v>Гебель Роман</v>
          </cell>
          <cell r="K68">
            <v>45</v>
          </cell>
          <cell r="X68">
            <v>1</v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  <cell r="AC68" t="str">
            <v/>
          </cell>
        </row>
        <row r="69">
          <cell r="C69" t="str">
            <v>Гидей Вячеслав</v>
          </cell>
          <cell r="K69">
            <v>0</v>
          </cell>
          <cell r="X69" t="str">
            <v/>
          </cell>
          <cell r="Y69" t="str">
            <v/>
          </cell>
          <cell r="Z69" t="str">
            <v/>
          </cell>
          <cell r="AA69" t="str">
            <v/>
          </cell>
          <cell r="AB69" t="str">
            <v/>
          </cell>
          <cell r="AC69" t="str">
            <v/>
          </cell>
        </row>
        <row r="70">
          <cell r="C70" t="str">
            <v>Евлоев Руслан</v>
          </cell>
          <cell r="K70">
            <v>43</v>
          </cell>
          <cell r="X70">
            <v>1</v>
          </cell>
          <cell r="Y70" t="str">
            <v/>
          </cell>
          <cell r="Z70" t="str">
            <v/>
          </cell>
          <cell r="AA70" t="str">
            <v/>
          </cell>
          <cell r="AB70" t="str">
            <v/>
          </cell>
          <cell r="AC70" t="str">
            <v/>
          </cell>
        </row>
        <row r="71">
          <cell r="C71" t="str">
            <v>Емелина Лилия</v>
          </cell>
          <cell r="K71">
            <v>54</v>
          </cell>
          <cell r="X71" t="str">
            <v/>
          </cell>
          <cell r="Y71">
            <v>1</v>
          </cell>
          <cell r="Z71" t="str">
            <v/>
          </cell>
          <cell r="AA71" t="str">
            <v/>
          </cell>
          <cell r="AB71" t="str">
            <v/>
          </cell>
          <cell r="AC71" t="str">
            <v/>
          </cell>
        </row>
        <row r="72">
          <cell r="C72" t="str">
            <v>Иовлева Юлия</v>
          </cell>
          <cell r="K72">
            <v>45</v>
          </cell>
          <cell r="X72">
            <v>1</v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/>
          </cell>
        </row>
        <row r="73">
          <cell r="C73" t="str">
            <v>Камзина Аида</v>
          </cell>
          <cell r="K73">
            <v>51</v>
          </cell>
          <cell r="X73" t="str">
            <v/>
          </cell>
          <cell r="Y73">
            <v>1</v>
          </cell>
          <cell r="Z73" t="str">
            <v/>
          </cell>
          <cell r="AA73" t="str">
            <v/>
          </cell>
          <cell r="AB73" t="str">
            <v/>
          </cell>
          <cell r="AC73" t="str">
            <v/>
          </cell>
        </row>
        <row r="74">
          <cell r="C74" t="str">
            <v>Кононенко Данил</v>
          </cell>
          <cell r="K74">
            <v>54</v>
          </cell>
          <cell r="X74" t="str">
            <v/>
          </cell>
          <cell r="Y74">
            <v>1</v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</row>
        <row r="75">
          <cell r="C75" t="str">
            <v>Овсепян Эрнест</v>
          </cell>
          <cell r="K75">
            <v>43</v>
          </cell>
          <cell r="X75">
            <v>1</v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/>
          </cell>
        </row>
        <row r="76">
          <cell r="C76" t="str">
            <v>Радюкина Валерия</v>
          </cell>
          <cell r="K76">
            <v>52</v>
          </cell>
          <cell r="X76" t="str">
            <v/>
          </cell>
          <cell r="Y76">
            <v>1</v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</row>
        <row r="77">
          <cell r="C77" t="str">
            <v>Рахимбердинова Гульмира</v>
          </cell>
          <cell r="K77">
            <v>77</v>
          </cell>
          <cell r="X77" t="str">
            <v/>
          </cell>
          <cell r="Y77" t="str">
            <v/>
          </cell>
          <cell r="Z77" t="str">
            <v/>
          </cell>
          <cell r="AA77">
            <v>1</v>
          </cell>
          <cell r="AB77" t="str">
            <v/>
          </cell>
          <cell r="AC77" t="str">
            <v/>
          </cell>
        </row>
        <row r="78">
          <cell r="C78" t="str">
            <v>Семенова Екатерина</v>
          </cell>
          <cell r="K78">
            <v>51</v>
          </cell>
          <cell r="X78" t="str">
            <v/>
          </cell>
          <cell r="Y78">
            <v>1</v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</row>
        <row r="79">
          <cell r="C79" t="str">
            <v>Солдатова Алина</v>
          </cell>
          <cell r="K79">
            <v>59</v>
          </cell>
          <cell r="X79" t="str">
            <v/>
          </cell>
          <cell r="Y79">
            <v>1</v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</row>
        <row r="80">
          <cell r="C80" t="str">
            <v>Цыздоев Ваха</v>
          </cell>
          <cell r="K80">
            <v>47</v>
          </cell>
          <cell r="X80">
            <v>1</v>
          </cell>
          <cell r="Y80" t="str">
            <v/>
          </cell>
          <cell r="Z80" t="str">
            <v/>
          </cell>
          <cell r="AA80" t="str">
            <v/>
          </cell>
          <cell r="AB80" t="str">
            <v/>
          </cell>
          <cell r="AC80" t="str">
            <v/>
          </cell>
        </row>
        <row r="81">
          <cell r="C81" t="str">
            <v>Шакенова Зарина</v>
          </cell>
          <cell r="K81">
            <v>70</v>
          </cell>
          <cell r="X81" t="str">
            <v/>
          </cell>
          <cell r="Y81" t="str">
            <v/>
          </cell>
          <cell r="Z81">
            <v>1</v>
          </cell>
          <cell r="AA81" t="str">
            <v/>
          </cell>
          <cell r="AB81" t="str">
            <v/>
          </cell>
          <cell r="AC81" t="str">
            <v/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52.93333333333333</v>
          </cell>
          <cell r="X96">
            <v>6</v>
          </cell>
          <cell r="Y96">
            <v>7</v>
          </cell>
          <cell r="Z96">
            <v>1</v>
          </cell>
          <cell r="AA96">
            <v>1</v>
          </cell>
          <cell r="AB96">
            <v>0</v>
          </cell>
          <cell r="AC96">
            <v>0</v>
          </cell>
          <cell r="AD96">
            <v>0</v>
          </cell>
          <cell r="AE96">
            <v>15</v>
          </cell>
        </row>
        <row r="97">
          <cell r="K97">
            <v>69.385964912280699</v>
          </cell>
          <cell r="X97">
            <v>6</v>
          </cell>
          <cell r="Y97">
            <v>11</v>
          </cell>
          <cell r="Z97">
            <v>9</v>
          </cell>
          <cell r="AA97">
            <v>20</v>
          </cell>
          <cell r="AB97">
            <v>8</v>
          </cell>
          <cell r="AC97">
            <v>3</v>
          </cell>
          <cell r="AD97">
            <v>0</v>
          </cell>
          <cell r="AE97">
            <v>57</v>
          </cell>
        </row>
      </sheetData>
      <sheetData sheetId="21"/>
      <sheetData sheetId="2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23"/>
      <sheetData sheetId="2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25"/>
      <sheetData sheetId="2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27"/>
      <sheetData sheetId="2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29"/>
      <sheetData sheetId="3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1"/>
      <sheetData sheetId="3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3"/>
      <sheetData sheetId="3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5"/>
      <sheetData sheetId="3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7"/>
      <sheetData sheetId="3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9"/>
      <sheetData sheetId="4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1"/>
      <sheetData sheetId="4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3"/>
      <sheetData sheetId="4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5"/>
      <sheetData sheetId="4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7"/>
      <sheetData sheetId="4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9"/>
      <sheetData sheetId="5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1"/>
      <sheetData sheetId="5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3"/>
      <sheetData sheetId="5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5"/>
      <sheetData sheetId="5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7"/>
      <sheetData sheetId="5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9"/>
      <sheetData sheetId="6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61"/>
      <sheetData sheetId="6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63">
        <row r="34">
          <cell r="D34">
            <v>15.142857142857142</v>
          </cell>
          <cell r="E34">
            <v>15.904761904761905</v>
          </cell>
          <cell r="F34">
            <v>13.684210526315789</v>
          </cell>
          <cell r="G34">
            <v>16.454545454545453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15.296593757120073</v>
          </cell>
        </row>
        <row r="65">
          <cell r="D65">
            <v>14</v>
          </cell>
          <cell r="E65">
            <v>15.15</v>
          </cell>
          <cell r="F65">
            <v>14.894736842105264</v>
          </cell>
          <cell r="G65">
            <v>16.45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15.123684210526317</v>
          </cell>
        </row>
        <row r="96">
          <cell r="D96">
            <v>12.625</v>
          </cell>
          <cell r="E96">
            <v>13.4375</v>
          </cell>
          <cell r="F96">
            <v>10.166666666666666</v>
          </cell>
          <cell r="G96">
            <v>11.8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12.007291666666667</v>
          </cell>
        </row>
        <row r="97">
          <cell r="D97">
            <v>14.295454545454545</v>
          </cell>
          <cell r="E97">
            <v>14.947368421052632</v>
          </cell>
          <cell r="F97">
            <v>13.3</v>
          </cell>
          <cell r="G97">
            <v>15.228070175438596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14.442723285486442</v>
          </cell>
        </row>
      </sheetData>
      <sheetData sheetId="64">
        <row r="34">
          <cell r="D34">
            <v>14.80952380952381</v>
          </cell>
          <cell r="E34">
            <v>17.80952380952381</v>
          </cell>
          <cell r="F34">
            <v>16.210526315789473</v>
          </cell>
          <cell r="G34">
            <v>14.5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15.832393483709273</v>
          </cell>
        </row>
        <row r="65">
          <cell r="D65">
            <v>14.6</v>
          </cell>
          <cell r="E65">
            <v>18.149999999999999</v>
          </cell>
          <cell r="F65">
            <v>15</v>
          </cell>
          <cell r="G65">
            <v>18.850000000000001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16.649999999999999</v>
          </cell>
        </row>
        <row r="96">
          <cell r="D96">
            <v>12.75</v>
          </cell>
          <cell r="E96">
            <v>11.875</v>
          </cell>
          <cell r="F96">
            <v>13.25</v>
          </cell>
          <cell r="G96">
            <v>12.666666666666666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12.635416666666666</v>
          </cell>
        </row>
        <row r="97">
          <cell r="D97">
            <v>14.363636363636363</v>
          </cell>
          <cell r="E97">
            <v>16.263157894736842</v>
          </cell>
          <cell r="F97">
            <v>15.04</v>
          </cell>
          <cell r="G97">
            <v>15.543859649122806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15.302663476874002</v>
          </cell>
        </row>
      </sheetData>
      <sheetData sheetId="65">
        <row r="34">
          <cell r="D34">
            <v>10.238095238095237</v>
          </cell>
          <cell r="E34">
            <v>10.952380952380953</v>
          </cell>
          <cell r="F34">
            <v>11.736842105263158</v>
          </cell>
          <cell r="G34">
            <v>13.318181818181818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11.561375028480292</v>
          </cell>
        </row>
        <row r="65">
          <cell r="D65">
            <v>11.2</v>
          </cell>
          <cell r="E65">
            <v>12.05</v>
          </cell>
          <cell r="F65">
            <v>13.210526315789474</v>
          </cell>
          <cell r="G65">
            <v>15.25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12.927631578947368</v>
          </cell>
        </row>
        <row r="96">
          <cell r="D96">
            <v>10.75</v>
          </cell>
          <cell r="E96">
            <v>7.9375</v>
          </cell>
          <cell r="F96">
            <v>9.5833333333333339</v>
          </cell>
          <cell r="G96">
            <v>7.8666666666666663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9.0343750000000007</v>
          </cell>
        </row>
        <row r="97">
          <cell r="D97">
            <v>10.659090909090908</v>
          </cell>
          <cell r="E97">
            <v>10.491228070175438</v>
          </cell>
          <cell r="F97">
            <v>11.78</v>
          </cell>
          <cell r="G97">
            <v>12.56140350877193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11.372930622009569</v>
          </cell>
        </row>
      </sheetData>
      <sheetData sheetId="66">
        <row r="34">
          <cell r="D34">
            <v>13.380952380952381</v>
          </cell>
          <cell r="E34">
            <v>10.904761904761905</v>
          </cell>
          <cell r="F34">
            <v>10.578947368421053</v>
          </cell>
          <cell r="G34">
            <v>14.136363636363637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12.250256322624743</v>
          </cell>
        </row>
        <row r="65">
          <cell r="D65">
            <v>8.5333333333333332</v>
          </cell>
          <cell r="E65">
            <v>9.6</v>
          </cell>
          <cell r="F65">
            <v>8.0526315789473681</v>
          </cell>
          <cell r="G65">
            <v>13.95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10.033991228070175</v>
          </cell>
        </row>
        <row r="96">
          <cell r="D96">
            <v>8.625</v>
          </cell>
          <cell r="E96">
            <v>6.5625</v>
          </cell>
          <cell r="F96">
            <v>7.666666666666667</v>
          </cell>
          <cell r="G96">
            <v>9.3333333333333339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8.046875</v>
          </cell>
        </row>
        <row r="97">
          <cell r="D97">
            <v>10.863636363636363</v>
          </cell>
          <cell r="E97">
            <v>9.2280701754385959</v>
          </cell>
          <cell r="F97">
            <v>8.92</v>
          </cell>
          <cell r="G97">
            <v>12.807017543859649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10.454681020733652</v>
          </cell>
        </row>
      </sheetData>
      <sheetData sheetId="67">
        <row r="97">
          <cell r="D97">
            <v>12.444444444444445</v>
          </cell>
          <cell r="E97">
            <v>13.25</v>
          </cell>
          <cell r="F97">
            <v>11.458333333333334</v>
          </cell>
          <cell r="G97">
            <v>12.5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12.413194444444445</v>
          </cell>
        </row>
      </sheetData>
      <sheetData sheetId="68">
        <row r="97">
          <cell r="D97">
            <v>8.0833333333333339</v>
          </cell>
          <cell r="E97">
            <v>8</v>
          </cell>
          <cell r="F97">
            <v>11.153846153846153</v>
          </cell>
          <cell r="G97">
            <v>11.428571428571429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9.6664377289377299</v>
          </cell>
        </row>
      </sheetData>
      <sheetData sheetId="69">
        <row r="97">
          <cell r="D97">
            <v>16.5</v>
          </cell>
          <cell r="E97">
            <v>19.5</v>
          </cell>
          <cell r="F97">
            <v>13</v>
          </cell>
          <cell r="G97">
            <v>19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17</v>
          </cell>
        </row>
      </sheetData>
      <sheetData sheetId="70"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</sheetData>
      <sheetData sheetId="71">
        <row r="96">
          <cell r="AC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</sheetData>
      <sheetData sheetId="72">
        <row r="97">
          <cell r="D97">
            <v>12.444444444444445</v>
          </cell>
          <cell r="E97">
            <v>14.9</v>
          </cell>
          <cell r="F97">
            <v>12.777777777777779</v>
          </cell>
          <cell r="G97">
            <v>14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13.530555555555555</v>
          </cell>
        </row>
      </sheetData>
      <sheetData sheetId="73">
        <row r="97">
          <cell r="D97">
            <v>17.333333333333332</v>
          </cell>
          <cell r="E97">
            <v>17.75</v>
          </cell>
          <cell r="F97">
            <v>21</v>
          </cell>
          <cell r="G97">
            <v>17.2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18.320833333333333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22"/>
  <sheetViews>
    <sheetView topLeftCell="A122" workbookViewId="0">
      <selection activeCell="C41" sqref="C41"/>
    </sheetView>
  </sheetViews>
  <sheetFormatPr defaultRowHeight="12.75" x14ac:dyDescent="0.2"/>
  <cols>
    <col min="1" max="1" width="4" style="3" customWidth="1"/>
    <col min="2" max="2" width="6" style="53" customWidth="1"/>
    <col min="3" max="3" width="23.42578125" style="3" customWidth="1"/>
    <col min="4" max="4" width="4.42578125" style="3" customWidth="1"/>
    <col min="5" max="5" width="8.42578125" style="53" customWidth="1"/>
    <col min="6" max="6" width="6.28515625" style="53" customWidth="1"/>
    <col min="7" max="7" width="7.5703125" style="53" customWidth="1"/>
    <col min="8" max="8" width="6.140625" style="53" customWidth="1"/>
    <col min="9" max="9" width="12.140625" style="3" customWidth="1"/>
    <col min="10" max="10" width="6.42578125" style="3" customWidth="1"/>
    <col min="11" max="11" width="11" style="3" customWidth="1"/>
    <col min="12" max="12" width="5.85546875" style="3" customWidth="1"/>
    <col min="13" max="14" width="4.7109375" style="3" customWidth="1"/>
    <col min="15" max="15" width="4" style="3" customWidth="1"/>
    <col min="16" max="16" width="7.28515625" style="3" customWidth="1"/>
    <col min="17" max="23" width="6.28515625" style="3" hidden="1" customWidth="1"/>
    <col min="24" max="29" width="0" style="3" hidden="1" customWidth="1"/>
    <col min="30" max="30" width="10.85546875" style="3" hidden="1" customWidth="1"/>
    <col min="31" max="31" width="3.7109375" style="3" hidden="1" customWidth="1"/>
    <col min="32" max="32" width="3.28515625" style="3" hidden="1" customWidth="1"/>
    <col min="33" max="33" width="13.28515625" style="3" hidden="1" customWidth="1"/>
    <col min="34" max="37" width="2.7109375" style="3" hidden="1" customWidth="1"/>
    <col min="38" max="38" width="14.42578125" style="3" hidden="1" customWidth="1"/>
    <col min="39" max="42" width="2.7109375" style="3" hidden="1" customWidth="1"/>
    <col min="43" max="43" width="18.42578125" style="3" hidden="1" customWidth="1"/>
    <col min="44" max="47" width="2.7109375" style="3" hidden="1" customWidth="1"/>
    <col min="48" max="48" width="12" style="3" hidden="1" customWidth="1"/>
    <col min="49" max="52" width="2.7109375" style="3" hidden="1" customWidth="1"/>
    <col min="53" max="53" width="8.7109375" style="3" hidden="1" customWidth="1"/>
    <col min="54" max="58" width="2.7109375" style="3" hidden="1" customWidth="1"/>
    <col min="59" max="59" width="7" style="3" hidden="1" customWidth="1"/>
    <col min="60" max="64" width="2.7109375" style="3" hidden="1" customWidth="1"/>
    <col min="65" max="65" width="6.28515625" style="3" hidden="1" customWidth="1"/>
    <col min="66" max="70" width="2.7109375" style="3" hidden="1" customWidth="1"/>
    <col min="71" max="71" width="5.7109375" style="3" hidden="1" customWidth="1"/>
    <col min="72" max="76" width="2.7109375" style="3" hidden="1" customWidth="1"/>
    <col min="77" max="77" width="10.28515625" style="3" hidden="1" customWidth="1"/>
    <col min="78" max="82" width="2.7109375" style="3" hidden="1" customWidth="1"/>
    <col min="83" max="83" width="9.7109375" style="3" hidden="1" customWidth="1"/>
    <col min="84" max="88" width="2.7109375" style="3" hidden="1" customWidth="1"/>
    <col min="89" max="89" width="7.140625" style="3" hidden="1" customWidth="1"/>
    <col min="90" max="94" width="2.7109375" style="3" hidden="1" customWidth="1"/>
    <col min="95" max="95" width="9.140625" style="3"/>
    <col min="96" max="96" width="11" style="3" customWidth="1"/>
    <col min="97" max="256" width="9.140625" style="3"/>
    <col min="257" max="257" width="4" style="3" customWidth="1"/>
    <col min="258" max="258" width="6" style="3" customWidth="1"/>
    <col min="259" max="259" width="23.42578125" style="3" customWidth="1"/>
    <col min="260" max="260" width="4.42578125" style="3" customWidth="1"/>
    <col min="261" max="261" width="8.42578125" style="3" customWidth="1"/>
    <col min="262" max="262" width="6.28515625" style="3" customWidth="1"/>
    <col min="263" max="263" width="7.5703125" style="3" customWidth="1"/>
    <col min="264" max="264" width="6.140625" style="3" customWidth="1"/>
    <col min="265" max="265" width="12.140625" style="3" customWidth="1"/>
    <col min="266" max="266" width="6.42578125" style="3" customWidth="1"/>
    <col min="267" max="267" width="11" style="3" customWidth="1"/>
    <col min="268" max="268" width="5.85546875" style="3" customWidth="1"/>
    <col min="269" max="270" width="4.7109375" style="3" customWidth="1"/>
    <col min="271" max="271" width="4" style="3" customWidth="1"/>
    <col min="272" max="272" width="7.28515625" style="3" customWidth="1"/>
    <col min="273" max="350" width="0" style="3" hidden="1" customWidth="1"/>
    <col min="351" max="351" width="9.140625" style="3"/>
    <col min="352" max="352" width="11" style="3" customWidth="1"/>
    <col min="353" max="512" width="9.140625" style="3"/>
    <col min="513" max="513" width="4" style="3" customWidth="1"/>
    <col min="514" max="514" width="6" style="3" customWidth="1"/>
    <col min="515" max="515" width="23.42578125" style="3" customWidth="1"/>
    <col min="516" max="516" width="4.42578125" style="3" customWidth="1"/>
    <col min="517" max="517" width="8.42578125" style="3" customWidth="1"/>
    <col min="518" max="518" width="6.28515625" style="3" customWidth="1"/>
    <col min="519" max="519" width="7.5703125" style="3" customWidth="1"/>
    <col min="520" max="520" width="6.140625" style="3" customWidth="1"/>
    <col min="521" max="521" width="12.140625" style="3" customWidth="1"/>
    <col min="522" max="522" width="6.42578125" style="3" customWidth="1"/>
    <col min="523" max="523" width="11" style="3" customWidth="1"/>
    <col min="524" max="524" width="5.85546875" style="3" customWidth="1"/>
    <col min="525" max="526" width="4.7109375" style="3" customWidth="1"/>
    <col min="527" max="527" width="4" style="3" customWidth="1"/>
    <col min="528" max="528" width="7.28515625" style="3" customWidth="1"/>
    <col min="529" max="606" width="0" style="3" hidden="1" customWidth="1"/>
    <col min="607" max="607" width="9.140625" style="3"/>
    <col min="608" max="608" width="11" style="3" customWidth="1"/>
    <col min="609" max="768" width="9.140625" style="3"/>
    <col min="769" max="769" width="4" style="3" customWidth="1"/>
    <col min="770" max="770" width="6" style="3" customWidth="1"/>
    <col min="771" max="771" width="23.42578125" style="3" customWidth="1"/>
    <col min="772" max="772" width="4.42578125" style="3" customWidth="1"/>
    <col min="773" max="773" width="8.42578125" style="3" customWidth="1"/>
    <col min="774" max="774" width="6.28515625" style="3" customWidth="1"/>
    <col min="775" max="775" width="7.5703125" style="3" customWidth="1"/>
    <col min="776" max="776" width="6.140625" style="3" customWidth="1"/>
    <col min="777" max="777" width="12.140625" style="3" customWidth="1"/>
    <col min="778" max="778" width="6.42578125" style="3" customWidth="1"/>
    <col min="779" max="779" width="11" style="3" customWidth="1"/>
    <col min="780" max="780" width="5.85546875" style="3" customWidth="1"/>
    <col min="781" max="782" width="4.7109375" style="3" customWidth="1"/>
    <col min="783" max="783" width="4" style="3" customWidth="1"/>
    <col min="784" max="784" width="7.28515625" style="3" customWidth="1"/>
    <col min="785" max="862" width="0" style="3" hidden="1" customWidth="1"/>
    <col min="863" max="863" width="9.140625" style="3"/>
    <col min="864" max="864" width="11" style="3" customWidth="1"/>
    <col min="865" max="1024" width="9.140625" style="3"/>
    <col min="1025" max="1025" width="4" style="3" customWidth="1"/>
    <col min="1026" max="1026" width="6" style="3" customWidth="1"/>
    <col min="1027" max="1027" width="23.42578125" style="3" customWidth="1"/>
    <col min="1028" max="1028" width="4.42578125" style="3" customWidth="1"/>
    <col min="1029" max="1029" width="8.42578125" style="3" customWidth="1"/>
    <col min="1030" max="1030" width="6.28515625" style="3" customWidth="1"/>
    <col min="1031" max="1031" width="7.5703125" style="3" customWidth="1"/>
    <col min="1032" max="1032" width="6.140625" style="3" customWidth="1"/>
    <col min="1033" max="1033" width="12.140625" style="3" customWidth="1"/>
    <col min="1034" max="1034" width="6.42578125" style="3" customWidth="1"/>
    <col min="1035" max="1035" width="11" style="3" customWidth="1"/>
    <col min="1036" max="1036" width="5.85546875" style="3" customWidth="1"/>
    <col min="1037" max="1038" width="4.7109375" style="3" customWidth="1"/>
    <col min="1039" max="1039" width="4" style="3" customWidth="1"/>
    <col min="1040" max="1040" width="7.28515625" style="3" customWidth="1"/>
    <col min="1041" max="1118" width="0" style="3" hidden="1" customWidth="1"/>
    <col min="1119" max="1119" width="9.140625" style="3"/>
    <col min="1120" max="1120" width="11" style="3" customWidth="1"/>
    <col min="1121" max="1280" width="9.140625" style="3"/>
    <col min="1281" max="1281" width="4" style="3" customWidth="1"/>
    <col min="1282" max="1282" width="6" style="3" customWidth="1"/>
    <col min="1283" max="1283" width="23.42578125" style="3" customWidth="1"/>
    <col min="1284" max="1284" width="4.42578125" style="3" customWidth="1"/>
    <col min="1285" max="1285" width="8.42578125" style="3" customWidth="1"/>
    <col min="1286" max="1286" width="6.28515625" style="3" customWidth="1"/>
    <col min="1287" max="1287" width="7.5703125" style="3" customWidth="1"/>
    <col min="1288" max="1288" width="6.140625" style="3" customWidth="1"/>
    <col min="1289" max="1289" width="12.140625" style="3" customWidth="1"/>
    <col min="1290" max="1290" width="6.42578125" style="3" customWidth="1"/>
    <col min="1291" max="1291" width="11" style="3" customWidth="1"/>
    <col min="1292" max="1292" width="5.85546875" style="3" customWidth="1"/>
    <col min="1293" max="1294" width="4.7109375" style="3" customWidth="1"/>
    <col min="1295" max="1295" width="4" style="3" customWidth="1"/>
    <col min="1296" max="1296" width="7.28515625" style="3" customWidth="1"/>
    <col min="1297" max="1374" width="0" style="3" hidden="1" customWidth="1"/>
    <col min="1375" max="1375" width="9.140625" style="3"/>
    <col min="1376" max="1376" width="11" style="3" customWidth="1"/>
    <col min="1377" max="1536" width="9.140625" style="3"/>
    <col min="1537" max="1537" width="4" style="3" customWidth="1"/>
    <col min="1538" max="1538" width="6" style="3" customWidth="1"/>
    <col min="1539" max="1539" width="23.42578125" style="3" customWidth="1"/>
    <col min="1540" max="1540" width="4.42578125" style="3" customWidth="1"/>
    <col min="1541" max="1541" width="8.42578125" style="3" customWidth="1"/>
    <col min="1542" max="1542" width="6.28515625" style="3" customWidth="1"/>
    <col min="1543" max="1543" width="7.5703125" style="3" customWidth="1"/>
    <col min="1544" max="1544" width="6.140625" style="3" customWidth="1"/>
    <col min="1545" max="1545" width="12.140625" style="3" customWidth="1"/>
    <col min="1546" max="1546" width="6.42578125" style="3" customWidth="1"/>
    <col min="1547" max="1547" width="11" style="3" customWidth="1"/>
    <col min="1548" max="1548" width="5.85546875" style="3" customWidth="1"/>
    <col min="1549" max="1550" width="4.7109375" style="3" customWidth="1"/>
    <col min="1551" max="1551" width="4" style="3" customWidth="1"/>
    <col min="1552" max="1552" width="7.28515625" style="3" customWidth="1"/>
    <col min="1553" max="1630" width="0" style="3" hidden="1" customWidth="1"/>
    <col min="1631" max="1631" width="9.140625" style="3"/>
    <col min="1632" max="1632" width="11" style="3" customWidth="1"/>
    <col min="1633" max="1792" width="9.140625" style="3"/>
    <col min="1793" max="1793" width="4" style="3" customWidth="1"/>
    <col min="1794" max="1794" width="6" style="3" customWidth="1"/>
    <col min="1795" max="1795" width="23.42578125" style="3" customWidth="1"/>
    <col min="1796" max="1796" width="4.42578125" style="3" customWidth="1"/>
    <col min="1797" max="1797" width="8.42578125" style="3" customWidth="1"/>
    <col min="1798" max="1798" width="6.28515625" style="3" customWidth="1"/>
    <col min="1799" max="1799" width="7.5703125" style="3" customWidth="1"/>
    <col min="1800" max="1800" width="6.140625" style="3" customWidth="1"/>
    <col min="1801" max="1801" width="12.140625" style="3" customWidth="1"/>
    <col min="1802" max="1802" width="6.42578125" style="3" customWidth="1"/>
    <col min="1803" max="1803" width="11" style="3" customWidth="1"/>
    <col min="1804" max="1804" width="5.85546875" style="3" customWidth="1"/>
    <col min="1805" max="1806" width="4.7109375" style="3" customWidth="1"/>
    <col min="1807" max="1807" width="4" style="3" customWidth="1"/>
    <col min="1808" max="1808" width="7.28515625" style="3" customWidth="1"/>
    <col min="1809" max="1886" width="0" style="3" hidden="1" customWidth="1"/>
    <col min="1887" max="1887" width="9.140625" style="3"/>
    <col min="1888" max="1888" width="11" style="3" customWidth="1"/>
    <col min="1889" max="2048" width="9.140625" style="3"/>
    <col min="2049" max="2049" width="4" style="3" customWidth="1"/>
    <col min="2050" max="2050" width="6" style="3" customWidth="1"/>
    <col min="2051" max="2051" width="23.42578125" style="3" customWidth="1"/>
    <col min="2052" max="2052" width="4.42578125" style="3" customWidth="1"/>
    <col min="2053" max="2053" width="8.42578125" style="3" customWidth="1"/>
    <col min="2054" max="2054" width="6.28515625" style="3" customWidth="1"/>
    <col min="2055" max="2055" width="7.5703125" style="3" customWidth="1"/>
    <col min="2056" max="2056" width="6.140625" style="3" customWidth="1"/>
    <col min="2057" max="2057" width="12.140625" style="3" customWidth="1"/>
    <col min="2058" max="2058" width="6.42578125" style="3" customWidth="1"/>
    <col min="2059" max="2059" width="11" style="3" customWidth="1"/>
    <col min="2060" max="2060" width="5.85546875" style="3" customWidth="1"/>
    <col min="2061" max="2062" width="4.7109375" style="3" customWidth="1"/>
    <col min="2063" max="2063" width="4" style="3" customWidth="1"/>
    <col min="2064" max="2064" width="7.28515625" style="3" customWidth="1"/>
    <col min="2065" max="2142" width="0" style="3" hidden="1" customWidth="1"/>
    <col min="2143" max="2143" width="9.140625" style="3"/>
    <col min="2144" max="2144" width="11" style="3" customWidth="1"/>
    <col min="2145" max="2304" width="9.140625" style="3"/>
    <col min="2305" max="2305" width="4" style="3" customWidth="1"/>
    <col min="2306" max="2306" width="6" style="3" customWidth="1"/>
    <col min="2307" max="2307" width="23.42578125" style="3" customWidth="1"/>
    <col min="2308" max="2308" width="4.42578125" style="3" customWidth="1"/>
    <col min="2309" max="2309" width="8.42578125" style="3" customWidth="1"/>
    <col min="2310" max="2310" width="6.28515625" style="3" customWidth="1"/>
    <col min="2311" max="2311" width="7.5703125" style="3" customWidth="1"/>
    <col min="2312" max="2312" width="6.140625" style="3" customWidth="1"/>
    <col min="2313" max="2313" width="12.140625" style="3" customWidth="1"/>
    <col min="2314" max="2314" width="6.42578125" style="3" customWidth="1"/>
    <col min="2315" max="2315" width="11" style="3" customWidth="1"/>
    <col min="2316" max="2316" width="5.85546875" style="3" customWidth="1"/>
    <col min="2317" max="2318" width="4.7109375" style="3" customWidth="1"/>
    <col min="2319" max="2319" width="4" style="3" customWidth="1"/>
    <col min="2320" max="2320" width="7.28515625" style="3" customWidth="1"/>
    <col min="2321" max="2398" width="0" style="3" hidden="1" customWidth="1"/>
    <col min="2399" max="2399" width="9.140625" style="3"/>
    <col min="2400" max="2400" width="11" style="3" customWidth="1"/>
    <col min="2401" max="2560" width="9.140625" style="3"/>
    <col min="2561" max="2561" width="4" style="3" customWidth="1"/>
    <col min="2562" max="2562" width="6" style="3" customWidth="1"/>
    <col min="2563" max="2563" width="23.42578125" style="3" customWidth="1"/>
    <col min="2564" max="2564" width="4.42578125" style="3" customWidth="1"/>
    <col min="2565" max="2565" width="8.42578125" style="3" customWidth="1"/>
    <col min="2566" max="2566" width="6.28515625" style="3" customWidth="1"/>
    <col min="2567" max="2567" width="7.5703125" style="3" customWidth="1"/>
    <col min="2568" max="2568" width="6.140625" style="3" customWidth="1"/>
    <col min="2569" max="2569" width="12.140625" style="3" customWidth="1"/>
    <col min="2570" max="2570" width="6.42578125" style="3" customWidth="1"/>
    <col min="2571" max="2571" width="11" style="3" customWidth="1"/>
    <col min="2572" max="2572" width="5.85546875" style="3" customWidth="1"/>
    <col min="2573" max="2574" width="4.7109375" style="3" customWidth="1"/>
    <col min="2575" max="2575" width="4" style="3" customWidth="1"/>
    <col min="2576" max="2576" width="7.28515625" style="3" customWidth="1"/>
    <col min="2577" max="2654" width="0" style="3" hidden="1" customWidth="1"/>
    <col min="2655" max="2655" width="9.140625" style="3"/>
    <col min="2656" max="2656" width="11" style="3" customWidth="1"/>
    <col min="2657" max="2816" width="9.140625" style="3"/>
    <col min="2817" max="2817" width="4" style="3" customWidth="1"/>
    <col min="2818" max="2818" width="6" style="3" customWidth="1"/>
    <col min="2819" max="2819" width="23.42578125" style="3" customWidth="1"/>
    <col min="2820" max="2820" width="4.42578125" style="3" customWidth="1"/>
    <col min="2821" max="2821" width="8.42578125" style="3" customWidth="1"/>
    <col min="2822" max="2822" width="6.28515625" style="3" customWidth="1"/>
    <col min="2823" max="2823" width="7.5703125" style="3" customWidth="1"/>
    <col min="2824" max="2824" width="6.140625" style="3" customWidth="1"/>
    <col min="2825" max="2825" width="12.140625" style="3" customWidth="1"/>
    <col min="2826" max="2826" width="6.42578125" style="3" customWidth="1"/>
    <col min="2827" max="2827" width="11" style="3" customWidth="1"/>
    <col min="2828" max="2828" width="5.85546875" style="3" customWidth="1"/>
    <col min="2829" max="2830" width="4.7109375" style="3" customWidth="1"/>
    <col min="2831" max="2831" width="4" style="3" customWidth="1"/>
    <col min="2832" max="2832" width="7.28515625" style="3" customWidth="1"/>
    <col min="2833" max="2910" width="0" style="3" hidden="1" customWidth="1"/>
    <col min="2911" max="2911" width="9.140625" style="3"/>
    <col min="2912" max="2912" width="11" style="3" customWidth="1"/>
    <col min="2913" max="3072" width="9.140625" style="3"/>
    <col min="3073" max="3073" width="4" style="3" customWidth="1"/>
    <col min="3074" max="3074" width="6" style="3" customWidth="1"/>
    <col min="3075" max="3075" width="23.42578125" style="3" customWidth="1"/>
    <col min="3076" max="3076" width="4.42578125" style="3" customWidth="1"/>
    <col min="3077" max="3077" width="8.42578125" style="3" customWidth="1"/>
    <col min="3078" max="3078" width="6.28515625" style="3" customWidth="1"/>
    <col min="3079" max="3079" width="7.5703125" style="3" customWidth="1"/>
    <col min="3080" max="3080" width="6.140625" style="3" customWidth="1"/>
    <col min="3081" max="3081" width="12.140625" style="3" customWidth="1"/>
    <col min="3082" max="3082" width="6.42578125" style="3" customWidth="1"/>
    <col min="3083" max="3083" width="11" style="3" customWidth="1"/>
    <col min="3084" max="3084" width="5.85546875" style="3" customWidth="1"/>
    <col min="3085" max="3086" width="4.7109375" style="3" customWidth="1"/>
    <col min="3087" max="3087" width="4" style="3" customWidth="1"/>
    <col min="3088" max="3088" width="7.28515625" style="3" customWidth="1"/>
    <col min="3089" max="3166" width="0" style="3" hidden="1" customWidth="1"/>
    <col min="3167" max="3167" width="9.140625" style="3"/>
    <col min="3168" max="3168" width="11" style="3" customWidth="1"/>
    <col min="3169" max="3328" width="9.140625" style="3"/>
    <col min="3329" max="3329" width="4" style="3" customWidth="1"/>
    <col min="3330" max="3330" width="6" style="3" customWidth="1"/>
    <col min="3331" max="3331" width="23.42578125" style="3" customWidth="1"/>
    <col min="3332" max="3332" width="4.42578125" style="3" customWidth="1"/>
    <col min="3333" max="3333" width="8.42578125" style="3" customWidth="1"/>
    <col min="3334" max="3334" width="6.28515625" style="3" customWidth="1"/>
    <col min="3335" max="3335" width="7.5703125" style="3" customWidth="1"/>
    <col min="3336" max="3336" width="6.140625" style="3" customWidth="1"/>
    <col min="3337" max="3337" width="12.140625" style="3" customWidth="1"/>
    <col min="3338" max="3338" width="6.42578125" style="3" customWidth="1"/>
    <col min="3339" max="3339" width="11" style="3" customWidth="1"/>
    <col min="3340" max="3340" width="5.85546875" style="3" customWidth="1"/>
    <col min="3341" max="3342" width="4.7109375" style="3" customWidth="1"/>
    <col min="3343" max="3343" width="4" style="3" customWidth="1"/>
    <col min="3344" max="3344" width="7.28515625" style="3" customWidth="1"/>
    <col min="3345" max="3422" width="0" style="3" hidden="1" customWidth="1"/>
    <col min="3423" max="3423" width="9.140625" style="3"/>
    <col min="3424" max="3424" width="11" style="3" customWidth="1"/>
    <col min="3425" max="3584" width="9.140625" style="3"/>
    <col min="3585" max="3585" width="4" style="3" customWidth="1"/>
    <col min="3586" max="3586" width="6" style="3" customWidth="1"/>
    <col min="3587" max="3587" width="23.42578125" style="3" customWidth="1"/>
    <col min="3588" max="3588" width="4.42578125" style="3" customWidth="1"/>
    <col min="3589" max="3589" width="8.42578125" style="3" customWidth="1"/>
    <col min="3590" max="3590" width="6.28515625" style="3" customWidth="1"/>
    <col min="3591" max="3591" width="7.5703125" style="3" customWidth="1"/>
    <col min="3592" max="3592" width="6.140625" style="3" customWidth="1"/>
    <col min="3593" max="3593" width="12.140625" style="3" customWidth="1"/>
    <col min="3594" max="3594" width="6.42578125" style="3" customWidth="1"/>
    <col min="3595" max="3595" width="11" style="3" customWidth="1"/>
    <col min="3596" max="3596" width="5.85546875" style="3" customWidth="1"/>
    <col min="3597" max="3598" width="4.7109375" style="3" customWidth="1"/>
    <col min="3599" max="3599" width="4" style="3" customWidth="1"/>
    <col min="3600" max="3600" width="7.28515625" style="3" customWidth="1"/>
    <col min="3601" max="3678" width="0" style="3" hidden="1" customWidth="1"/>
    <col min="3679" max="3679" width="9.140625" style="3"/>
    <col min="3680" max="3680" width="11" style="3" customWidth="1"/>
    <col min="3681" max="3840" width="9.140625" style="3"/>
    <col min="3841" max="3841" width="4" style="3" customWidth="1"/>
    <col min="3842" max="3842" width="6" style="3" customWidth="1"/>
    <col min="3843" max="3843" width="23.42578125" style="3" customWidth="1"/>
    <col min="3844" max="3844" width="4.42578125" style="3" customWidth="1"/>
    <col min="3845" max="3845" width="8.42578125" style="3" customWidth="1"/>
    <col min="3846" max="3846" width="6.28515625" style="3" customWidth="1"/>
    <col min="3847" max="3847" width="7.5703125" style="3" customWidth="1"/>
    <col min="3848" max="3848" width="6.140625" style="3" customWidth="1"/>
    <col min="3849" max="3849" width="12.140625" style="3" customWidth="1"/>
    <col min="3850" max="3850" width="6.42578125" style="3" customWidth="1"/>
    <col min="3851" max="3851" width="11" style="3" customWidth="1"/>
    <col min="3852" max="3852" width="5.85546875" style="3" customWidth="1"/>
    <col min="3853" max="3854" width="4.7109375" style="3" customWidth="1"/>
    <col min="3855" max="3855" width="4" style="3" customWidth="1"/>
    <col min="3856" max="3856" width="7.28515625" style="3" customWidth="1"/>
    <col min="3857" max="3934" width="0" style="3" hidden="1" customWidth="1"/>
    <col min="3935" max="3935" width="9.140625" style="3"/>
    <col min="3936" max="3936" width="11" style="3" customWidth="1"/>
    <col min="3937" max="4096" width="9.140625" style="3"/>
    <col min="4097" max="4097" width="4" style="3" customWidth="1"/>
    <col min="4098" max="4098" width="6" style="3" customWidth="1"/>
    <col min="4099" max="4099" width="23.42578125" style="3" customWidth="1"/>
    <col min="4100" max="4100" width="4.42578125" style="3" customWidth="1"/>
    <col min="4101" max="4101" width="8.42578125" style="3" customWidth="1"/>
    <col min="4102" max="4102" width="6.28515625" style="3" customWidth="1"/>
    <col min="4103" max="4103" width="7.5703125" style="3" customWidth="1"/>
    <col min="4104" max="4104" width="6.140625" style="3" customWidth="1"/>
    <col min="4105" max="4105" width="12.140625" style="3" customWidth="1"/>
    <col min="4106" max="4106" width="6.42578125" style="3" customWidth="1"/>
    <col min="4107" max="4107" width="11" style="3" customWidth="1"/>
    <col min="4108" max="4108" width="5.85546875" style="3" customWidth="1"/>
    <col min="4109" max="4110" width="4.7109375" style="3" customWidth="1"/>
    <col min="4111" max="4111" width="4" style="3" customWidth="1"/>
    <col min="4112" max="4112" width="7.28515625" style="3" customWidth="1"/>
    <col min="4113" max="4190" width="0" style="3" hidden="1" customWidth="1"/>
    <col min="4191" max="4191" width="9.140625" style="3"/>
    <col min="4192" max="4192" width="11" style="3" customWidth="1"/>
    <col min="4193" max="4352" width="9.140625" style="3"/>
    <col min="4353" max="4353" width="4" style="3" customWidth="1"/>
    <col min="4354" max="4354" width="6" style="3" customWidth="1"/>
    <col min="4355" max="4355" width="23.42578125" style="3" customWidth="1"/>
    <col min="4356" max="4356" width="4.42578125" style="3" customWidth="1"/>
    <col min="4357" max="4357" width="8.42578125" style="3" customWidth="1"/>
    <col min="4358" max="4358" width="6.28515625" style="3" customWidth="1"/>
    <col min="4359" max="4359" width="7.5703125" style="3" customWidth="1"/>
    <col min="4360" max="4360" width="6.140625" style="3" customWidth="1"/>
    <col min="4361" max="4361" width="12.140625" style="3" customWidth="1"/>
    <col min="4362" max="4362" width="6.42578125" style="3" customWidth="1"/>
    <col min="4363" max="4363" width="11" style="3" customWidth="1"/>
    <col min="4364" max="4364" width="5.85546875" style="3" customWidth="1"/>
    <col min="4365" max="4366" width="4.7109375" style="3" customWidth="1"/>
    <col min="4367" max="4367" width="4" style="3" customWidth="1"/>
    <col min="4368" max="4368" width="7.28515625" style="3" customWidth="1"/>
    <col min="4369" max="4446" width="0" style="3" hidden="1" customWidth="1"/>
    <col min="4447" max="4447" width="9.140625" style="3"/>
    <col min="4448" max="4448" width="11" style="3" customWidth="1"/>
    <col min="4449" max="4608" width="9.140625" style="3"/>
    <col min="4609" max="4609" width="4" style="3" customWidth="1"/>
    <col min="4610" max="4610" width="6" style="3" customWidth="1"/>
    <col min="4611" max="4611" width="23.42578125" style="3" customWidth="1"/>
    <col min="4612" max="4612" width="4.42578125" style="3" customWidth="1"/>
    <col min="4613" max="4613" width="8.42578125" style="3" customWidth="1"/>
    <col min="4614" max="4614" width="6.28515625" style="3" customWidth="1"/>
    <col min="4615" max="4615" width="7.5703125" style="3" customWidth="1"/>
    <col min="4616" max="4616" width="6.140625" style="3" customWidth="1"/>
    <col min="4617" max="4617" width="12.140625" style="3" customWidth="1"/>
    <col min="4618" max="4618" width="6.42578125" style="3" customWidth="1"/>
    <col min="4619" max="4619" width="11" style="3" customWidth="1"/>
    <col min="4620" max="4620" width="5.85546875" style="3" customWidth="1"/>
    <col min="4621" max="4622" width="4.7109375" style="3" customWidth="1"/>
    <col min="4623" max="4623" width="4" style="3" customWidth="1"/>
    <col min="4624" max="4624" width="7.28515625" style="3" customWidth="1"/>
    <col min="4625" max="4702" width="0" style="3" hidden="1" customWidth="1"/>
    <col min="4703" max="4703" width="9.140625" style="3"/>
    <col min="4704" max="4704" width="11" style="3" customWidth="1"/>
    <col min="4705" max="4864" width="9.140625" style="3"/>
    <col min="4865" max="4865" width="4" style="3" customWidth="1"/>
    <col min="4866" max="4866" width="6" style="3" customWidth="1"/>
    <col min="4867" max="4867" width="23.42578125" style="3" customWidth="1"/>
    <col min="4868" max="4868" width="4.42578125" style="3" customWidth="1"/>
    <col min="4869" max="4869" width="8.42578125" style="3" customWidth="1"/>
    <col min="4870" max="4870" width="6.28515625" style="3" customWidth="1"/>
    <col min="4871" max="4871" width="7.5703125" style="3" customWidth="1"/>
    <col min="4872" max="4872" width="6.140625" style="3" customWidth="1"/>
    <col min="4873" max="4873" width="12.140625" style="3" customWidth="1"/>
    <col min="4874" max="4874" width="6.42578125" style="3" customWidth="1"/>
    <col min="4875" max="4875" width="11" style="3" customWidth="1"/>
    <col min="4876" max="4876" width="5.85546875" style="3" customWidth="1"/>
    <col min="4877" max="4878" width="4.7109375" style="3" customWidth="1"/>
    <col min="4879" max="4879" width="4" style="3" customWidth="1"/>
    <col min="4880" max="4880" width="7.28515625" style="3" customWidth="1"/>
    <col min="4881" max="4958" width="0" style="3" hidden="1" customWidth="1"/>
    <col min="4959" max="4959" width="9.140625" style="3"/>
    <col min="4960" max="4960" width="11" style="3" customWidth="1"/>
    <col min="4961" max="5120" width="9.140625" style="3"/>
    <col min="5121" max="5121" width="4" style="3" customWidth="1"/>
    <col min="5122" max="5122" width="6" style="3" customWidth="1"/>
    <col min="5123" max="5123" width="23.42578125" style="3" customWidth="1"/>
    <col min="5124" max="5124" width="4.42578125" style="3" customWidth="1"/>
    <col min="5125" max="5125" width="8.42578125" style="3" customWidth="1"/>
    <col min="5126" max="5126" width="6.28515625" style="3" customWidth="1"/>
    <col min="5127" max="5127" width="7.5703125" style="3" customWidth="1"/>
    <col min="5128" max="5128" width="6.140625" style="3" customWidth="1"/>
    <col min="5129" max="5129" width="12.140625" style="3" customWidth="1"/>
    <col min="5130" max="5130" width="6.42578125" style="3" customWidth="1"/>
    <col min="5131" max="5131" width="11" style="3" customWidth="1"/>
    <col min="5132" max="5132" width="5.85546875" style="3" customWidth="1"/>
    <col min="5133" max="5134" width="4.7109375" style="3" customWidth="1"/>
    <col min="5135" max="5135" width="4" style="3" customWidth="1"/>
    <col min="5136" max="5136" width="7.28515625" style="3" customWidth="1"/>
    <col min="5137" max="5214" width="0" style="3" hidden="1" customWidth="1"/>
    <col min="5215" max="5215" width="9.140625" style="3"/>
    <col min="5216" max="5216" width="11" style="3" customWidth="1"/>
    <col min="5217" max="5376" width="9.140625" style="3"/>
    <col min="5377" max="5377" width="4" style="3" customWidth="1"/>
    <col min="5378" max="5378" width="6" style="3" customWidth="1"/>
    <col min="5379" max="5379" width="23.42578125" style="3" customWidth="1"/>
    <col min="5380" max="5380" width="4.42578125" style="3" customWidth="1"/>
    <col min="5381" max="5381" width="8.42578125" style="3" customWidth="1"/>
    <col min="5382" max="5382" width="6.28515625" style="3" customWidth="1"/>
    <col min="5383" max="5383" width="7.5703125" style="3" customWidth="1"/>
    <col min="5384" max="5384" width="6.140625" style="3" customWidth="1"/>
    <col min="5385" max="5385" width="12.140625" style="3" customWidth="1"/>
    <col min="5386" max="5386" width="6.42578125" style="3" customWidth="1"/>
    <col min="5387" max="5387" width="11" style="3" customWidth="1"/>
    <col min="5388" max="5388" width="5.85546875" style="3" customWidth="1"/>
    <col min="5389" max="5390" width="4.7109375" style="3" customWidth="1"/>
    <col min="5391" max="5391" width="4" style="3" customWidth="1"/>
    <col min="5392" max="5392" width="7.28515625" style="3" customWidth="1"/>
    <col min="5393" max="5470" width="0" style="3" hidden="1" customWidth="1"/>
    <col min="5471" max="5471" width="9.140625" style="3"/>
    <col min="5472" max="5472" width="11" style="3" customWidth="1"/>
    <col min="5473" max="5632" width="9.140625" style="3"/>
    <col min="5633" max="5633" width="4" style="3" customWidth="1"/>
    <col min="5634" max="5634" width="6" style="3" customWidth="1"/>
    <col min="5635" max="5635" width="23.42578125" style="3" customWidth="1"/>
    <col min="5636" max="5636" width="4.42578125" style="3" customWidth="1"/>
    <col min="5637" max="5637" width="8.42578125" style="3" customWidth="1"/>
    <col min="5638" max="5638" width="6.28515625" style="3" customWidth="1"/>
    <col min="5639" max="5639" width="7.5703125" style="3" customWidth="1"/>
    <col min="5640" max="5640" width="6.140625" style="3" customWidth="1"/>
    <col min="5641" max="5641" width="12.140625" style="3" customWidth="1"/>
    <col min="5642" max="5642" width="6.42578125" style="3" customWidth="1"/>
    <col min="5643" max="5643" width="11" style="3" customWidth="1"/>
    <col min="5644" max="5644" width="5.85546875" style="3" customWidth="1"/>
    <col min="5645" max="5646" width="4.7109375" style="3" customWidth="1"/>
    <col min="5647" max="5647" width="4" style="3" customWidth="1"/>
    <col min="5648" max="5648" width="7.28515625" style="3" customWidth="1"/>
    <col min="5649" max="5726" width="0" style="3" hidden="1" customWidth="1"/>
    <col min="5727" max="5727" width="9.140625" style="3"/>
    <col min="5728" max="5728" width="11" style="3" customWidth="1"/>
    <col min="5729" max="5888" width="9.140625" style="3"/>
    <col min="5889" max="5889" width="4" style="3" customWidth="1"/>
    <col min="5890" max="5890" width="6" style="3" customWidth="1"/>
    <col min="5891" max="5891" width="23.42578125" style="3" customWidth="1"/>
    <col min="5892" max="5892" width="4.42578125" style="3" customWidth="1"/>
    <col min="5893" max="5893" width="8.42578125" style="3" customWidth="1"/>
    <col min="5894" max="5894" width="6.28515625" style="3" customWidth="1"/>
    <col min="5895" max="5895" width="7.5703125" style="3" customWidth="1"/>
    <col min="5896" max="5896" width="6.140625" style="3" customWidth="1"/>
    <col min="5897" max="5897" width="12.140625" style="3" customWidth="1"/>
    <col min="5898" max="5898" width="6.42578125" style="3" customWidth="1"/>
    <col min="5899" max="5899" width="11" style="3" customWidth="1"/>
    <col min="5900" max="5900" width="5.85546875" style="3" customWidth="1"/>
    <col min="5901" max="5902" width="4.7109375" style="3" customWidth="1"/>
    <col min="5903" max="5903" width="4" style="3" customWidth="1"/>
    <col min="5904" max="5904" width="7.28515625" style="3" customWidth="1"/>
    <col min="5905" max="5982" width="0" style="3" hidden="1" customWidth="1"/>
    <col min="5983" max="5983" width="9.140625" style="3"/>
    <col min="5984" max="5984" width="11" style="3" customWidth="1"/>
    <col min="5985" max="6144" width="9.140625" style="3"/>
    <col min="6145" max="6145" width="4" style="3" customWidth="1"/>
    <col min="6146" max="6146" width="6" style="3" customWidth="1"/>
    <col min="6147" max="6147" width="23.42578125" style="3" customWidth="1"/>
    <col min="6148" max="6148" width="4.42578125" style="3" customWidth="1"/>
    <col min="6149" max="6149" width="8.42578125" style="3" customWidth="1"/>
    <col min="6150" max="6150" width="6.28515625" style="3" customWidth="1"/>
    <col min="6151" max="6151" width="7.5703125" style="3" customWidth="1"/>
    <col min="6152" max="6152" width="6.140625" style="3" customWidth="1"/>
    <col min="6153" max="6153" width="12.140625" style="3" customWidth="1"/>
    <col min="6154" max="6154" width="6.42578125" style="3" customWidth="1"/>
    <col min="6155" max="6155" width="11" style="3" customWidth="1"/>
    <col min="6156" max="6156" width="5.85546875" style="3" customWidth="1"/>
    <col min="6157" max="6158" width="4.7109375" style="3" customWidth="1"/>
    <col min="6159" max="6159" width="4" style="3" customWidth="1"/>
    <col min="6160" max="6160" width="7.28515625" style="3" customWidth="1"/>
    <col min="6161" max="6238" width="0" style="3" hidden="1" customWidth="1"/>
    <col min="6239" max="6239" width="9.140625" style="3"/>
    <col min="6240" max="6240" width="11" style="3" customWidth="1"/>
    <col min="6241" max="6400" width="9.140625" style="3"/>
    <col min="6401" max="6401" width="4" style="3" customWidth="1"/>
    <col min="6402" max="6402" width="6" style="3" customWidth="1"/>
    <col min="6403" max="6403" width="23.42578125" style="3" customWidth="1"/>
    <col min="6404" max="6404" width="4.42578125" style="3" customWidth="1"/>
    <col min="6405" max="6405" width="8.42578125" style="3" customWidth="1"/>
    <col min="6406" max="6406" width="6.28515625" style="3" customWidth="1"/>
    <col min="6407" max="6407" width="7.5703125" style="3" customWidth="1"/>
    <col min="6408" max="6408" width="6.140625" style="3" customWidth="1"/>
    <col min="6409" max="6409" width="12.140625" style="3" customWidth="1"/>
    <col min="6410" max="6410" width="6.42578125" style="3" customWidth="1"/>
    <col min="6411" max="6411" width="11" style="3" customWidth="1"/>
    <col min="6412" max="6412" width="5.85546875" style="3" customWidth="1"/>
    <col min="6413" max="6414" width="4.7109375" style="3" customWidth="1"/>
    <col min="6415" max="6415" width="4" style="3" customWidth="1"/>
    <col min="6416" max="6416" width="7.28515625" style="3" customWidth="1"/>
    <col min="6417" max="6494" width="0" style="3" hidden="1" customWidth="1"/>
    <col min="6495" max="6495" width="9.140625" style="3"/>
    <col min="6496" max="6496" width="11" style="3" customWidth="1"/>
    <col min="6497" max="6656" width="9.140625" style="3"/>
    <col min="6657" max="6657" width="4" style="3" customWidth="1"/>
    <col min="6658" max="6658" width="6" style="3" customWidth="1"/>
    <col min="6659" max="6659" width="23.42578125" style="3" customWidth="1"/>
    <col min="6660" max="6660" width="4.42578125" style="3" customWidth="1"/>
    <col min="6661" max="6661" width="8.42578125" style="3" customWidth="1"/>
    <col min="6662" max="6662" width="6.28515625" style="3" customWidth="1"/>
    <col min="6663" max="6663" width="7.5703125" style="3" customWidth="1"/>
    <col min="6664" max="6664" width="6.140625" style="3" customWidth="1"/>
    <col min="6665" max="6665" width="12.140625" style="3" customWidth="1"/>
    <col min="6666" max="6666" width="6.42578125" style="3" customWidth="1"/>
    <col min="6667" max="6667" width="11" style="3" customWidth="1"/>
    <col min="6668" max="6668" width="5.85546875" style="3" customWidth="1"/>
    <col min="6669" max="6670" width="4.7109375" style="3" customWidth="1"/>
    <col min="6671" max="6671" width="4" style="3" customWidth="1"/>
    <col min="6672" max="6672" width="7.28515625" style="3" customWidth="1"/>
    <col min="6673" max="6750" width="0" style="3" hidden="1" customWidth="1"/>
    <col min="6751" max="6751" width="9.140625" style="3"/>
    <col min="6752" max="6752" width="11" style="3" customWidth="1"/>
    <col min="6753" max="6912" width="9.140625" style="3"/>
    <col min="6913" max="6913" width="4" style="3" customWidth="1"/>
    <col min="6914" max="6914" width="6" style="3" customWidth="1"/>
    <col min="6915" max="6915" width="23.42578125" style="3" customWidth="1"/>
    <col min="6916" max="6916" width="4.42578125" style="3" customWidth="1"/>
    <col min="6917" max="6917" width="8.42578125" style="3" customWidth="1"/>
    <col min="6918" max="6918" width="6.28515625" style="3" customWidth="1"/>
    <col min="6919" max="6919" width="7.5703125" style="3" customWidth="1"/>
    <col min="6920" max="6920" width="6.140625" style="3" customWidth="1"/>
    <col min="6921" max="6921" width="12.140625" style="3" customWidth="1"/>
    <col min="6922" max="6922" width="6.42578125" style="3" customWidth="1"/>
    <col min="6923" max="6923" width="11" style="3" customWidth="1"/>
    <col min="6924" max="6924" width="5.85546875" style="3" customWidth="1"/>
    <col min="6925" max="6926" width="4.7109375" style="3" customWidth="1"/>
    <col min="6927" max="6927" width="4" style="3" customWidth="1"/>
    <col min="6928" max="6928" width="7.28515625" style="3" customWidth="1"/>
    <col min="6929" max="7006" width="0" style="3" hidden="1" customWidth="1"/>
    <col min="7007" max="7007" width="9.140625" style="3"/>
    <col min="7008" max="7008" width="11" style="3" customWidth="1"/>
    <col min="7009" max="7168" width="9.140625" style="3"/>
    <col min="7169" max="7169" width="4" style="3" customWidth="1"/>
    <col min="7170" max="7170" width="6" style="3" customWidth="1"/>
    <col min="7171" max="7171" width="23.42578125" style="3" customWidth="1"/>
    <col min="7172" max="7172" width="4.42578125" style="3" customWidth="1"/>
    <col min="7173" max="7173" width="8.42578125" style="3" customWidth="1"/>
    <col min="7174" max="7174" width="6.28515625" style="3" customWidth="1"/>
    <col min="7175" max="7175" width="7.5703125" style="3" customWidth="1"/>
    <col min="7176" max="7176" width="6.140625" style="3" customWidth="1"/>
    <col min="7177" max="7177" width="12.140625" style="3" customWidth="1"/>
    <col min="7178" max="7178" width="6.42578125" style="3" customWidth="1"/>
    <col min="7179" max="7179" width="11" style="3" customWidth="1"/>
    <col min="7180" max="7180" width="5.85546875" style="3" customWidth="1"/>
    <col min="7181" max="7182" width="4.7109375" style="3" customWidth="1"/>
    <col min="7183" max="7183" width="4" style="3" customWidth="1"/>
    <col min="7184" max="7184" width="7.28515625" style="3" customWidth="1"/>
    <col min="7185" max="7262" width="0" style="3" hidden="1" customWidth="1"/>
    <col min="7263" max="7263" width="9.140625" style="3"/>
    <col min="7264" max="7264" width="11" style="3" customWidth="1"/>
    <col min="7265" max="7424" width="9.140625" style="3"/>
    <col min="7425" max="7425" width="4" style="3" customWidth="1"/>
    <col min="7426" max="7426" width="6" style="3" customWidth="1"/>
    <col min="7427" max="7427" width="23.42578125" style="3" customWidth="1"/>
    <col min="7428" max="7428" width="4.42578125" style="3" customWidth="1"/>
    <col min="7429" max="7429" width="8.42578125" style="3" customWidth="1"/>
    <col min="7430" max="7430" width="6.28515625" style="3" customWidth="1"/>
    <col min="7431" max="7431" width="7.5703125" style="3" customWidth="1"/>
    <col min="7432" max="7432" width="6.140625" style="3" customWidth="1"/>
    <col min="7433" max="7433" width="12.140625" style="3" customWidth="1"/>
    <col min="7434" max="7434" width="6.42578125" style="3" customWidth="1"/>
    <col min="7435" max="7435" width="11" style="3" customWidth="1"/>
    <col min="7436" max="7436" width="5.85546875" style="3" customWidth="1"/>
    <col min="7437" max="7438" width="4.7109375" style="3" customWidth="1"/>
    <col min="7439" max="7439" width="4" style="3" customWidth="1"/>
    <col min="7440" max="7440" width="7.28515625" style="3" customWidth="1"/>
    <col min="7441" max="7518" width="0" style="3" hidden="1" customWidth="1"/>
    <col min="7519" max="7519" width="9.140625" style="3"/>
    <col min="7520" max="7520" width="11" style="3" customWidth="1"/>
    <col min="7521" max="7680" width="9.140625" style="3"/>
    <col min="7681" max="7681" width="4" style="3" customWidth="1"/>
    <col min="7682" max="7682" width="6" style="3" customWidth="1"/>
    <col min="7683" max="7683" width="23.42578125" style="3" customWidth="1"/>
    <col min="7684" max="7684" width="4.42578125" style="3" customWidth="1"/>
    <col min="7685" max="7685" width="8.42578125" style="3" customWidth="1"/>
    <col min="7686" max="7686" width="6.28515625" style="3" customWidth="1"/>
    <col min="7687" max="7687" width="7.5703125" style="3" customWidth="1"/>
    <col min="7688" max="7688" width="6.140625" style="3" customWidth="1"/>
    <col min="7689" max="7689" width="12.140625" style="3" customWidth="1"/>
    <col min="7690" max="7690" width="6.42578125" style="3" customWidth="1"/>
    <col min="7691" max="7691" width="11" style="3" customWidth="1"/>
    <col min="7692" max="7692" width="5.85546875" style="3" customWidth="1"/>
    <col min="7693" max="7694" width="4.7109375" style="3" customWidth="1"/>
    <col min="7695" max="7695" width="4" style="3" customWidth="1"/>
    <col min="7696" max="7696" width="7.28515625" style="3" customWidth="1"/>
    <col min="7697" max="7774" width="0" style="3" hidden="1" customWidth="1"/>
    <col min="7775" max="7775" width="9.140625" style="3"/>
    <col min="7776" max="7776" width="11" style="3" customWidth="1"/>
    <col min="7777" max="7936" width="9.140625" style="3"/>
    <col min="7937" max="7937" width="4" style="3" customWidth="1"/>
    <col min="7938" max="7938" width="6" style="3" customWidth="1"/>
    <col min="7939" max="7939" width="23.42578125" style="3" customWidth="1"/>
    <col min="7940" max="7940" width="4.42578125" style="3" customWidth="1"/>
    <col min="7941" max="7941" width="8.42578125" style="3" customWidth="1"/>
    <col min="7942" max="7942" width="6.28515625" style="3" customWidth="1"/>
    <col min="7943" max="7943" width="7.5703125" style="3" customWidth="1"/>
    <col min="7944" max="7944" width="6.140625" style="3" customWidth="1"/>
    <col min="7945" max="7945" width="12.140625" style="3" customWidth="1"/>
    <col min="7946" max="7946" width="6.42578125" style="3" customWidth="1"/>
    <col min="7947" max="7947" width="11" style="3" customWidth="1"/>
    <col min="7948" max="7948" width="5.85546875" style="3" customWidth="1"/>
    <col min="7949" max="7950" width="4.7109375" style="3" customWidth="1"/>
    <col min="7951" max="7951" width="4" style="3" customWidth="1"/>
    <col min="7952" max="7952" width="7.28515625" style="3" customWidth="1"/>
    <col min="7953" max="8030" width="0" style="3" hidden="1" customWidth="1"/>
    <col min="8031" max="8031" width="9.140625" style="3"/>
    <col min="8032" max="8032" width="11" style="3" customWidth="1"/>
    <col min="8033" max="8192" width="9.140625" style="3"/>
    <col min="8193" max="8193" width="4" style="3" customWidth="1"/>
    <col min="8194" max="8194" width="6" style="3" customWidth="1"/>
    <col min="8195" max="8195" width="23.42578125" style="3" customWidth="1"/>
    <col min="8196" max="8196" width="4.42578125" style="3" customWidth="1"/>
    <col min="8197" max="8197" width="8.42578125" style="3" customWidth="1"/>
    <col min="8198" max="8198" width="6.28515625" style="3" customWidth="1"/>
    <col min="8199" max="8199" width="7.5703125" style="3" customWidth="1"/>
    <col min="8200" max="8200" width="6.140625" style="3" customWidth="1"/>
    <col min="8201" max="8201" width="12.140625" style="3" customWidth="1"/>
    <col min="8202" max="8202" width="6.42578125" style="3" customWidth="1"/>
    <col min="8203" max="8203" width="11" style="3" customWidth="1"/>
    <col min="8204" max="8204" width="5.85546875" style="3" customWidth="1"/>
    <col min="8205" max="8206" width="4.7109375" style="3" customWidth="1"/>
    <col min="8207" max="8207" width="4" style="3" customWidth="1"/>
    <col min="8208" max="8208" width="7.28515625" style="3" customWidth="1"/>
    <col min="8209" max="8286" width="0" style="3" hidden="1" customWidth="1"/>
    <col min="8287" max="8287" width="9.140625" style="3"/>
    <col min="8288" max="8288" width="11" style="3" customWidth="1"/>
    <col min="8289" max="8448" width="9.140625" style="3"/>
    <col min="8449" max="8449" width="4" style="3" customWidth="1"/>
    <col min="8450" max="8450" width="6" style="3" customWidth="1"/>
    <col min="8451" max="8451" width="23.42578125" style="3" customWidth="1"/>
    <col min="8452" max="8452" width="4.42578125" style="3" customWidth="1"/>
    <col min="8453" max="8453" width="8.42578125" style="3" customWidth="1"/>
    <col min="8454" max="8454" width="6.28515625" style="3" customWidth="1"/>
    <col min="8455" max="8455" width="7.5703125" style="3" customWidth="1"/>
    <col min="8456" max="8456" width="6.140625" style="3" customWidth="1"/>
    <col min="8457" max="8457" width="12.140625" style="3" customWidth="1"/>
    <col min="8458" max="8458" width="6.42578125" style="3" customWidth="1"/>
    <col min="8459" max="8459" width="11" style="3" customWidth="1"/>
    <col min="8460" max="8460" width="5.85546875" style="3" customWidth="1"/>
    <col min="8461" max="8462" width="4.7109375" style="3" customWidth="1"/>
    <col min="8463" max="8463" width="4" style="3" customWidth="1"/>
    <col min="8464" max="8464" width="7.28515625" style="3" customWidth="1"/>
    <col min="8465" max="8542" width="0" style="3" hidden="1" customWidth="1"/>
    <col min="8543" max="8543" width="9.140625" style="3"/>
    <col min="8544" max="8544" width="11" style="3" customWidth="1"/>
    <col min="8545" max="8704" width="9.140625" style="3"/>
    <col min="8705" max="8705" width="4" style="3" customWidth="1"/>
    <col min="8706" max="8706" width="6" style="3" customWidth="1"/>
    <col min="8707" max="8707" width="23.42578125" style="3" customWidth="1"/>
    <col min="8708" max="8708" width="4.42578125" style="3" customWidth="1"/>
    <col min="8709" max="8709" width="8.42578125" style="3" customWidth="1"/>
    <col min="8710" max="8710" width="6.28515625" style="3" customWidth="1"/>
    <col min="8711" max="8711" width="7.5703125" style="3" customWidth="1"/>
    <col min="8712" max="8712" width="6.140625" style="3" customWidth="1"/>
    <col min="8713" max="8713" width="12.140625" style="3" customWidth="1"/>
    <col min="8714" max="8714" width="6.42578125" style="3" customWidth="1"/>
    <col min="8715" max="8715" width="11" style="3" customWidth="1"/>
    <col min="8716" max="8716" width="5.85546875" style="3" customWidth="1"/>
    <col min="8717" max="8718" width="4.7109375" style="3" customWidth="1"/>
    <col min="8719" max="8719" width="4" style="3" customWidth="1"/>
    <col min="8720" max="8720" width="7.28515625" style="3" customWidth="1"/>
    <col min="8721" max="8798" width="0" style="3" hidden="1" customWidth="1"/>
    <col min="8799" max="8799" width="9.140625" style="3"/>
    <col min="8800" max="8800" width="11" style="3" customWidth="1"/>
    <col min="8801" max="8960" width="9.140625" style="3"/>
    <col min="8961" max="8961" width="4" style="3" customWidth="1"/>
    <col min="8962" max="8962" width="6" style="3" customWidth="1"/>
    <col min="8963" max="8963" width="23.42578125" style="3" customWidth="1"/>
    <col min="8964" max="8964" width="4.42578125" style="3" customWidth="1"/>
    <col min="8965" max="8965" width="8.42578125" style="3" customWidth="1"/>
    <col min="8966" max="8966" width="6.28515625" style="3" customWidth="1"/>
    <col min="8967" max="8967" width="7.5703125" style="3" customWidth="1"/>
    <col min="8968" max="8968" width="6.140625" style="3" customWidth="1"/>
    <col min="8969" max="8969" width="12.140625" style="3" customWidth="1"/>
    <col min="8970" max="8970" width="6.42578125" style="3" customWidth="1"/>
    <col min="8971" max="8971" width="11" style="3" customWidth="1"/>
    <col min="8972" max="8972" width="5.85546875" style="3" customWidth="1"/>
    <col min="8973" max="8974" width="4.7109375" style="3" customWidth="1"/>
    <col min="8975" max="8975" width="4" style="3" customWidth="1"/>
    <col min="8976" max="8976" width="7.28515625" style="3" customWidth="1"/>
    <col min="8977" max="9054" width="0" style="3" hidden="1" customWidth="1"/>
    <col min="9055" max="9055" width="9.140625" style="3"/>
    <col min="9056" max="9056" width="11" style="3" customWidth="1"/>
    <col min="9057" max="9216" width="9.140625" style="3"/>
    <col min="9217" max="9217" width="4" style="3" customWidth="1"/>
    <col min="9218" max="9218" width="6" style="3" customWidth="1"/>
    <col min="9219" max="9219" width="23.42578125" style="3" customWidth="1"/>
    <col min="9220" max="9220" width="4.42578125" style="3" customWidth="1"/>
    <col min="9221" max="9221" width="8.42578125" style="3" customWidth="1"/>
    <col min="9222" max="9222" width="6.28515625" style="3" customWidth="1"/>
    <col min="9223" max="9223" width="7.5703125" style="3" customWidth="1"/>
    <col min="9224" max="9224" width="6.140625" style="3" customWidth="1"/>
    <col min="9225" max="9225" width="12.140625" style="3" customWidth="1"/>
    <col min="9226" max="9226" width="6.42578125" style="3" customWidth="1"/>
    <col min="9227" max="9227" width="11" style="3" customWidth="1"/>
    <col min="9228" max="9228" width="5.85546875" style="3" customWidth="1"/>
    <col min="9229" max="9230" width="4.7109375" style="3" customWidth="1"/>
    <col min="9231" max="9231" width="4" style="3" customWidth="1"/>
    <col min="9232" max="9232" width="7.28515625" style="3" customWidth="1"/>
    <col min="9233" max="9310" width="0" style="3" hidden="1" customWidth="1"/>
    <col min="9311" max="9311" width="9.140625" style="3"/>
    <col min="9312" max="9312" width="11" style="3" customWidth="1"/>
    <col min="9313" max="9472" width="9.140625" style="3"/>
    <col min="9473" max="9473" width="4" style="3" customWidth="1"/>
    <col min="9474" max="9474" width="6" style="3" customWidth="1"/>
    <col min="9475" max="9475" width="23.42578125" style="3" customWidth="1"/>
    <col min="9476" max="9476" width="4.42578125" style="3" customWidth="1"/>
    <col min="9477" max="9477" width="8.42578125" style="3" customWidth="1"/>
    <col min="9478" max="9478" width="6.28515625" style="3" customWidth="1"/>
    <col min="9479" max="9479" width="7.5703125" style="3" customWidth="1"/>
    <col min="9480" max="9480" width="6.140625" style="3" customWidth="1"/>
    <col min="9481" max="9481" width="12.140625" style="3" customWidth="1"/>
    <col min="9482" max="9482" width="6.42578125" style="3" customWidth="1"/>
    <col min="9483" max="9483" width="11" style="3" customWidth="1"/>
    <col min="9484" max="9484" width="5.85546875" style="3" customWidth="1"/>
    <col min="9485" max="9486" width="4.7109375" style="3" customWidth="1"/>
    <col min="9487" max="9487" width="4" style="3" customWidth="1"/>
    <col min="9488" max="9488" width="7.28515625" style="3" customWidth="1"/>
    <col min="9489" max="9566" width="0" style="3" hidden="1" customWidth="1"/>
    <col min="9567" max="9567" width="9.140625" style="3"/>
    <col min="9568" max="9568" width="11" style="3" customWidth="1"/>
    <col min="9569" max="9728" width="9.140625" style="3"/>
    <col min="9729" max="9729" width="4" style="3" customWidth="1"/>
    <col min="9730" max="9730" width="6" style="3" customWidth="1"/>
    <col min="9731" max="9731" width="23.42578125" style="3" customWidth="1"/>
    <col min="9732" max="9732" width="4.42578125" style="3" customWidth="1"/>
    <col min="9733" max="9733" width="8.42578125" style="3" customWidth="1"/>
    <col min="9734" max="9734" width="6.28515625" style="3" customWidth="1"/>
    <col min="9735" max="9735" width="7.5703125" style="3" customWidth="1"/>
    <col min="9736" max="9736" width="6.140625" style="3" customWidth="1"/>
    <col min="9737" max="9737" width="12.140625" style="3" customWidth="1"/>
    <col min="9738" max="9738" width="6.42578125" style="3" customWidth="1"/>
    <col min="9739" max="9739" width="11" style="3" customWidth="1"/>
    <col min="9740" max="9740" width="5.85546875" style="3" customWidth="1"/>
    <col min="9741" max="9742" width="4.7109375" style="3" customWidth="1"/>
    <col min="9743" max="9743" width="4" style="3" customWidth="1"/>
    <col min="9744" max="9744" width="7.28515625" style="3" customWidth="1"/>
    <col min="9745" max="9822" width="0" style="3" hidden="1" customWidth="1"/>
    <col min="9823" max="9823" width="9.140625" style="3"/>
    <col min="9824" max="9824" width="11" style="3" customWidth="1"/>
    <col min="9825" max="9984" width="9.140625" style="3"/>
    <col min="9985" max="9985" width="4" style="3" customWidth="1"/>
    <col min="9986" max="9986" width="6" style="3" customWidth="1"/>
    <col min="9987" max="9987" width="23.42578125" style="3" customWidth="1"/>
    <col min="9988" max="9988" width="4.42578125" style="3" customWidth="1"/>
    <col min="9989" max="9989" width="8.42578125" style="3" customWidth="1"/>
    <col min="9990" max="9990" width="6.28515625" style="3" customWidth="1"/>
    <col min="9991" max="9991" width="7.5703125" style="3" customWidth="1"/>
    <col min="9992" max="9992" width="6.140625" style="3" customWidth="1"/>
    <col min="9993" max="9993" width="12.140625" style="3" customWidth="1"/>
    <col min="9994" max="9994" width="6.42578125" style="3" customWidth="1"/>
    <col min="9995" max="9995" width="11" style="3" customWidth="1"/>
    <col min="9996" max="9996" width="5.85546875" style="3" customWidth="1"/>
    <col min="9997" max="9998" width="4.7109375" style="3" customWidth="1"/>
    <col min="9999" max="9999" width="4" style="3" customWidth="1"/>
    <col min="10000" max="10000" width="7.28515625" style="3" customWidth="1"/>
    <col min="10001" max="10078" width="0" style="3" hidden="1" customWidth="1"/>
    <col min="10079" max="10079" width="9.140625" style="3"/>
    <col min="10080" max="10080" width="11" style="3" customWidth="1"/>
    <col min="10081" max="10240" width="9.140625" style="3"/>
    <col min="10241" max="10241" width="4" style="3" customWidth="1"/>
    <col min="10242" max="10242" width="6" style="3" customWidth="1"/>
    <col min="10243" max="10243" width="23.42578125" style="3" customWidth="1"/>
    <col min="10244" max="10244" width="4.42578125" style="3" customWidth="1"/>
    <col min="10245" max="10245" width="8.42578125" style="3" customWidth="1"/>
    <col min="10246" max="10246" width="6.28515625" style="3" customWidth="1"/>
    <col min="10247" max="10247" width="7.5703125" style="3" customWidth="1"/>
    <col min="10248" max="10248" width="6.140625" style="3" customWidth="1"/>
    <col min="10249" max="10249" width="12.140625" style="3" customWidth="1"/>
    <col min="10250" max="10250" width="6.42578125" style="3" customWidth="1"/>
    <col min="10251" max="10251" width="11" style="3" customWidth="1"/>
    <col min="10252" max="10252" width="5.85546875" style="3" customWidth="1"/>
    <col min="10253" max="10254" width="4.7109375" style="3" customWidth="1"/>
    <col min="10255" max="10255" width="4" style="3" customWidth="1"/>
    <col min="10256" max="10256" width="7.28515625" style="3" customWidth="1"/>
    <col min="10257" max="10334" width="0" style="3" hidden="1" customWidth="1"/>
    <col min="10335" max="10335" width="9.140625" style="3"/>
    <col min="10336" max="10336" width="11" style="3" customWidth="1"/>
    <col min="10337" max="10496" width="9.140625" style="3"/>
    <col min="10497" max="10497" width="4" style="3" customWidth="1"/>
    <col min="10498" max="10498" width="6" style="3" customWidth="1"/>
    <col min="10499" max="10499" width="23.42578125" style="3" customWidth="1"/>
    <col min="10500" max="10500" width="4.42578125" style="3" customWidth="1"/>
    <col min="10501" max="10501" width="8.42578125" style="3" customWidth="1"/>
    <col min="10502" max="10502" width="6.28515625" style="3" customWidth="1"/>
    <col min="10503" max="10503" width="7.5703125" style="3" customWidth="1"/>
    <col min="10504" max="10504" width="6.140625" style="3" customWidth="1"/>
    <col min="10505" max="10505" width="12.140625" style="3" customWidth="1"/>
    <col min="10506" max="10506" width="6.42578125" style="3" customWidth="1"/>
    <col min="10507" max="10507" width="11" style="3" customWidth="1"/>
    <col min="10508" max="10508" width="5.85546875" style="3" customWidth="1"/>
    <col min="10509" max="10510" width="4.7109375" style="3" customWidth="1"/>
    <col min="10511" max="10511" width="4" style="3" customWidth="1"/>
    <col min="10512" max="10512" width="7.28515625" style="3" customWidth="1"/>
    <col min="10513" max="10590" width="0" style="3" hidden="1" customWidth="1"/>
    <col min="10591" max="10591" width="9.140625" style="3"/>
    <col min="10592" max="10592" width="11" style="3" customWidth="1"/>
    <col min="10593" max="10752" width="9.140625" style="3"/>
    <col min="10753" max="10753" width="4" style="3" customWidth="1"/>
    <col min="10754" max="10754" width="6" style="3" customWidth="1"/>
    <col min="10755" max="10755" width="23.42578125" style="3" customWidth="1"/>
    <col min="10756" max="10756" width="4.42578125" style="3" customWidth="1"/>
    <col min="10757" max="10757" width="8.42578125" style="3" customWidth="1"/>
    <col min="10758" max="10758" width="6.28515625" style="3" customWidth="1"/>
    <col min="10759" max="10759" width="7.5703125" style="3" customWidth="1"/>
    <col min="10760" max="10760" width="6.140625" style="3" customWidth="1"/>
    <col min="10761" max="10761" width="12.140625" style="3" customWidth="1"/>
    <col min="10762" max="10762" width="6.42578125" style="3" customWidth="1"/>
    <col min="10763" max="10763" width="11" style="3" customWidth="1"/>
    <col min="10764" max="10764" width="5.85546875" style="3" customWidth="1"/>
    <col min="10765" max="10766" width="4.7109375" style="3" customWidth="1"/>
    <col min="10767" max="10767" width="4" style="3" customWidth="1"/>
    <col min="10768" max="10768" width="7.28515625" style="3" customWidth="1"/>
    <col min="10769" max="10846" width="0" style="3" hidden="1" customWidth="1"/>
    <col min="10847" max="10847" width="9.140625" style="3"/>
    <col min="10848" max="10848" width="11" style="3" customWidth="1"/>
    <col min="10849" max="11008" width="9.140625" style="3"/>
    <col min="11009" max="11009" width="4" style="3" customWidth="1"/>
    <col min="11010" max="11010" width="6" style="3" customWidth="1"/>
    <col min="11011" max="11011" width="23.42578125" style="3" customWidth="1"/>
    <col min="11012" max="11012" width="4.42578125" style="3" customWidth="1"/>
    <col min="11013" max="11013" width="8.42578125" style="3" customWidth="1"/>
    <col min="11014" max="11014" width="6.28515625" style="3" customWidth="1"/>
    <col min="11015" max="11015" width="7.5703125" style="3" customWidth="1"/>
    <col min="11016" max="11016" width="6.140625" style="3" customWidth="1"/>
    <col min="11017" max="11017" width="12.140625" style="3" customWidth="1"/>
    <col min="11018" max="11018" width="6.42578125" style="3" customWidth="1"/>
    <col min="11019" max="11019" width="11" style="3" customWidth="1"/>
    <col min="11020" max="11020" width="5.85546875" style="3" customWidth="1"/>
    <col min="11021" max="11022" width="4.7109375" style="3" customWidth="1"/>
    <col min="11023" max="11023" width="4" style="3" customWidth="1"/>
    <col min="11024" max="11024" width="7.28515625" style="3" customWidth="1"/>
    <col min="11025" max="11102" width="0" style="3" hidden="1" customWidth="1"/>
    <col min="11103" max="11103" width="9.140625" style="3"/>
    <col min="11104" max="11104" width="11" style="3" customWidth="1"/>
    <col min="11105" max="11264" width="9.140625" style="3"/>
    <col min="11265" max="11265" width="4" style="3" customWidth="1"/>
    <col min="11266" max="11266" width="6" style="3" customWidth="1"/>
    <col min="11267" max="11267" width="23.42578125" style="3" customWidth="1"/>
    <col min="11268" max="11268" width="4.42578125" style="3" customWidth="1"/>
    <col min="11269" max="11269" width="8.42578125" style="3" customWidth="1"/>
    <col min="11270" max="11270" width="6.28515625" style="3" customWidth="1"/>
    <col min="11271" max="11271" width="7.5703125" style="3" customWidth="1"/>
    <col min="11272" max="11272" width="6.140625" style="3" customWidth="1"/>
    <col min="11273" max="11273" width="12.140625" style="3" customWidth="1"/>
    <col min="11274" max="11274" width="6.42578125" style="3" customWidth="1"/>
    <col min="11275" max="11275" width="11" style="3" customWidth="1"/>
    <col min="11276" max="11276" width="5.85546875" style="3" customWidth="1"/>
    <col min="11277" max="11278" width="4.7109375" style="3" customWidth="1"/>
    <col min="11279" max="11279" width="4" style="3" customWidth="1"/>
    <col min="11280" max="11280" width="7.28515625" style="3" customWidth="1"/>
    <col min="11281" max="11358" width="0" style="3" hidden="1" customWidth="1"/>
    <col min="11359" max="11359" width="9.140625" style="3"/>
    <col min="11360" max="11360" width="11" style="3" customWidth="1"/>
    <col min="11361" max="11520" width="9.140625" style="3"/>
    <col min="11521" max="11521" width="4" style="3" customWidth="1"/>
    <col min="11522" max="11522" width="6" style="3" customWidth="1"/>
    <col min="11523" max="11523" width="23.42578125" style="3" customWidth="1"/>
    <col min="11524" max="11524" width="4.42578125" style="3" customWidth="1"/>
    <col min="11525" max="11525" width="8.42578125" style="3" customWidth="1"/>
    <col min="11526" max="11526" width="6.28515625" style="3" customWidth="1"/>
    <col min="11527" max="11527" width="7.5703125" style="3" customWidth="1"/>
    <col min="11528" max="11528" width="6.140625" style="3" customWidth="1"/>
    <col min="11529" max="11529" width="12.140625" style="3" customWidth="1"/>
    <col min="11530" max="11530" width="6.42578125" style="3" customWidth="1"/>
    <col min="11531" max="11531" width="11" style="3" customWidth="1"/>
    <col min="11532" max="11532" width="5.85546875" style="3" customWidth="1"/>
    <col min="11533" max="11534" width="4.7109375" style="3" customWidth="1"/>
    <col min="11535" max="11535" width="4" style="3" customWidth="1"/>
    <col min="11536" max="11536" width="7.28515625" style="3" customWidth="1"/>
    <col min="11537" max="11614" width="0" style="3" hidden="1" customWidth="1"/>
    <col min="11615" max="11615" width="9.140625" style="3"/>
    <col min="11616" max="11616" width="11" style="3" customWidth="1"/>
    <col min="11617" max="11776" width="9.140625" style="3"/>
    <col min="11777" max="11777" width="4" style="3" customWidth="1"/>
    <col min="11778" max="11778" width="6" style="3" customWidth="1"/>
    <col min="11779" max="11779" width="23.42578125" style="3" customWidth="1"/>
    <col min="11780" max="11780" width="4.42578125" style="3" customWidth="1"/>
    <col min="11781" max="11781" width="8.42578125" style="3" customWidth="1"/>
    <col min="11782" max="11782" width="6.28515625" style="3" customWidth="1"/>
    <col min="11783" max="11783" width="7.5703125" style="3" customWidth="1"/>
    <col min="11784" max="11784" width="6.140625" style="3" customWidth="1"/>
    <col min="11785" max="11785" width="12.140625" style="3" customWidth="1"/>
    <col min="11786" max="11786" width="6.42578125" style="3" customWidth="1"/>
    <col min="11787" max="11787" width="11" style="3" customWidth="1"/>
    <col min="11788" max="11788" width="5.85546875" style="3" customWidth="1"/>
    <col min="11789" max="11790" width="4.7109375" style="3" customWidth="1"/>
    <col min="11791" max="11791" width="4" style="3" customWidth="1"/>
    <col min="11792" max="11792" width="7.28515625" style="3" customWidth="1"/>
    <col min="11793" max="11870" width="0" style="3" hidden="1" customWidth="1"/>
    <col min="11871" max="11871" width="9.140625" style="3"/>
    <col min="11872" max="11872" width="11" style="3" customWidth="1"/>
    <col min="11873" max="12032" width="9.140625" style="3"/>
    <col min="12033" max="12033" width="4" style="3" customWidth="1"/>
    <col min="12034" max="12034" width="6" style="3" customWidth="1"/>
    <col min="12035" max="12035" width="23.42578125" style="3" customWidth="1"/>
    <col min="12036" max="12036" width="4.42578125" style="3" customWidth="1"/>
    <col min="12037" max="12037" width="8.42578125" style="3" customWidth="1"/>
    <col min="12038" max="12038" width="6.28515625" style="3" customWidth="1"/>
    <col min="12039" max="12039" width="7.5703125" style="3" customWidth="1"/>
    <col min="12040" max="12040" width="6.140625" style="3" customWidth="1"/>
    <col min="12041" max="12041" width="12.140625" style="3" customWidth="1"/>
    <col min="12042" max="12042" width="6.42578125" style="3" customWidth="1"/>
    <col min="12043" max="12043" width="11" style="3" customWidth="1"/>
    <col min="12044" max="12044" width="5.85546875" style="3" customWidth="1"/>
    <col min="12045" max="12046" width="4.7109375" style="3" customWidth="1"/>
    <col min="12047" max="12047" width="4" style="3" customWidth="1"/>
    <col min="12048" max="12048" width="7.28515625" style="3" customWidth="1"/>
    <col min="12049" max="12126" width="0" style="3" hidden="1" customWidth="1"/>
    <col min="12127" max="12127" width="9.140625" style="3"/>
    <col min="12128" max="12128" width="11" style="3" customWidth="1"/>
    <col min="12129" max="12288" width="9.140625" style="3"/>
    <col min="12289" max="12289" width="4" style="3" customWidth="1"/>
    <col min="12290" max="12290" width="6" style="3" customWidth="1"/>
    <col min="12291" max="12291" width="23.42578125" style="3" customWidth="1"/>
    <col min="12292" max="12292" width="4.42578125" style="3" customWidth="1"/>
    <col min="12293" max="12293" width="8.42578125" style="3" customWidth="1"/>
    <col min="12294" max="12294" width="6.28515625" style="3" customWidth="1"/>
    <col min="12295" max="12295" width="7.5703125" style="3" customWidth="1"/>
    <col min="12296" max="12296" width="6.140625" style="3" customWidth="1"/>
    <col min="12297" max="12297" width="12.140625" style="3" customWidth="1"/>
    <col min="12298" max="12298" width="6.42578125" style="3" customWidth="1"/>
    <col min="12299" max="12299" width="11" style="3" customWidth="1"/>
    <col min="12300" max="12300" width="5.85546875" style="3" customWidth="1"/>
    <col min="12301" max="12302" width="4.7109375" style="3" customWidth="1"/>
    <col min="12303" max="12303" width="4" style="3" customWidth="1"/>
    <col min="12304" max="12304" width="7.28515625" style="3" customWidth="1"/>
    <col min="12305" max="12382" width="0" style="3" hidden="1" customWidth="1"/>
    <col min="12383" max="12383" width="9.140625" style="3"/>
    <col min="12384" max="12384" width="11" style="3" customWidth="1"/>
    <col min="12385" max="12544" width="9.140625" style="3"/>
    <col min="12545" max="12545" width="4" style="3" customWidth="1"/>
    <col min="12546" max="12546" width="6" style="3" customWidth="1"/>
    <col min="12547" max="12547" width="23.42578125" style="3" customWidth="1"/>
    <col min="12548" max="12548" width="4.42578125" style="3" customWidth="1"/>
    <col min="12549" max="12549" width="8.42578125" style="3" customWidth="1"/>
    <col min="12550" max="12550" width="6.28515625" style="3" customWidth="1"/>
    <col min="12551" max="12551" width="7.5703125" style="3" customWidth="1"/>
    <col min="12552" max="12552" width="6.140625" style="3" customWidth="1"/>
    <col min="12553" max="12553" width="12.140625" style="3" customWidth="1"/>
    <col min="12554" max="12554" width="6.42578125" style="3" customWidth="1"/>
    <col min="12555" max="12555" width="11" style="3" customWidth="1"/>
    <col min="12556" max="12556" width="5.85546875" style="3" customWidth="1"/>
    <col min="12557" max="12558" width="4.7109375" style="3" customWidth="1"/>
    <col min="12559" max="12559" width="4" style="3" customWidth="1"/>
    <col min="12560" max="12560" width="7.28515625" style="3" customWidth="1"/>
    <col min="12561" max="12638" width="0" style="3" hidden="1" customWidth="1"/>
    <col min="12639" max="12639" width="9.140625" style="3"/>
    <col min="12640" max="12640" width="11" style="3" customWidth="1"/>
    <col min="12641" max="12800" width="9.140625" style="3"/>
    <col min="12801" max="12801" width="4" style="3" customWidth="1"/>
    <col min="12802" max="12802" width="6" style="3" customWidth="1"/>
    <col min="12803" max="12803" width="23.42578125" style="3" customWidth="1"/>
    <col min="12804" max="12804" width="4.42578125" style="3" customWidth="1"/>
    <col min="12805" max="12805" width="8.42578125" style="3" customWidth="1"/>
    <col min="12806" max="12806" width="6.28515625" style="3" customWidth="1"/>
    <col min="12807" max="12807" width="7.5703125" style="3" customWidth="1"/>
    <col min="12808" max="12808" width="6.140625" style="3" customWidth="1"/>
    <col min="12809" max="12809" width="12.140625" style="3" customWidth="1"/>
    <col min="12810" max="12810" width="6.42578125" style="3" customWidth="1"/>
    <col min="12811" max="12811" width="11" style="3" customWidth="1"/>
    <col min="12812" max="12812" width="5.85546875" style="3" customWidth="1"/>
    <col min="12813" max="12814" width="4.7109375" style="3" customWidth="1"/>
    <col min="12815" max="12815" width="4" style="3" customWidth="1"/>
    <col min="12816" max="12816" width="7.28515625" style="3" customWidth="1"/>
    <col min="12817" max="12894" width="0" style="3" hidden="1" customWidth="1"/>
    <col min="12895" max="12895" width="9.140625" style="3"/>
    <col min="12896" max="12896" width="11" style="3" customWidth="1"/>
    <col min="12897" max="13056" width="9.140625" style="3"/>
    <col min="13057" max="13057" width="4" style="3" customWidth="1"/>
    <col min="13058" max="13058" width="6" style="3" customWidth="1"/>
    <col min="13059" max="13059" width="23.42578125" style="3" customWidth="1"/>
    <col min="13060" max="13060" width="4.42578125" style="3" customWidth="1"/>
    <col min="13061" max="13061" width="8.42578125" style="3" customWidth="1"/>
    <col min="13062" max="13062" width="6.28515625" style="3" customWidth="1"/>
    <col min="13063" max="13063" width="7.5703125" style="3" customWidth="1"/>
    <col min="13064" max="13064" width="6.140625" style="3" customWidth="1"/>
    <col min="13065" max="13065" width="12.140625" style="3" customWidth="1"/>
    <col min="13066" max="13066" width="6.42578125" style="3" customWidth="1"/>
    <col min="13067" max="13067" width="11" style="3" customWidth="1"/>
    <col min="13068" max="13068" width="5.85546875" style="3" customWidth="1"/>
    <col min="13069" max="13070" width="4.7109375" style="3" customWidth="1"/>
    <col min="13071" max="13071" width="4" style="3" customWidth="1"/>
    <col min="13072" max="13072" width="7.28515625" style="3" customWidth="1"/>
    <col min="13073" max="13150" width="0" style="3" hidden="1" customWidth="1"/>
    <col min="13151" max="13151" width="9.140625" style="3"/>
    <col min="13152" max="13152" width="11" style="3" customWidth="1"/>
    <col min="13153" max="13312" width="9.140625" style="3"/>
    <col min="13313" max="13313" width="4" style="3" customWidth="1"/>
    <col min="13314" max="13314" width="6" style="3" customWidth="1"/>
    <col min="13315" max="13315" width="23.42578125" style="3" customWidth="1"/>
    <col min="13316" max="13316" width="4.42578125" style="3" customWidth="1"/>
    <col min="13317" max="13317" width="8.42578125" style="3" customWidth="1"/>
    <col min="13318" max="13318" width="6.28515625" style="3" customWidth="1"/>
    <col min="13319" max="13319" width="7.5703125" style="3" customWidth="1"/>
    <col min="13320" max="13320" width="6.140625" style="3" customWidth="1"/>
    <col min="13321" max="13321" width="12.140625" style="3" customWidth="1"/>
    <col min="13322" max="13322" width="6.42578125" style="3" customWidth="1"/>
    <col min="13323" max="13323" width="11" style="3" customWidth="1"/>
    <col min="13324" max="13324" width="5.85546875" style="3" customWidth="1"/>
    <col min="13325" max="13326" width="4.7109375" style="3" customWidth="1"/>
    <col min="13327" max="13327" width="4" style="3" customWidth="1"/>
    <col min="13328" max="13328" width="7.28515625" style="3" customWidth="1"/>
    <col min="13329" max="13406" width="0" style="3" hidden="1" customWidth="1"/>
    <col min="13407" max="13407" width="9.140625" style="3"/>
    <col min="13408" max="13408" width="11" style="3" customWidth="1"/>
    <col min="13409" max="13568" width="9.140625" style="3"/>
    <col min="13569" max="13569" width="4" style="3" customWidth="1"/>
    <col min="13570" max="13570" width="6" style="3" customWidth="1"/>
    <col min="13571" max="13571" width="23.42578125" style="3" customWidth="1"/>
    <col min="13572" max="13572" width="4.42578125" style="3" customWidth="1"/>
    <col min="13573" max="13573" width="8.42578125" style="3" customWidth="1"/>
    <col min="13574" max="13574" width="6.28515625" style="3" customWidth="1"/>
    <col min="13575" max="13575" width="7.5703125" style="3" customWidth="1"/>
    <col min="13576" max="13576" width="6.140625" style="3" customWidth="1"/>
    <col min="13577" max="13577" width="12.140625" style="3" customWidth="1"/>
    <col min="13578" max="13578" width="6.42578125" style="3" customWidth="1"/>
    <col min="13579" max="13579" width="11" style="3" customWidth="1"/>
    <col min="13580" max="13580" width="5.85546875" style="3" customWidth="1"/>
    <col min="13581" max="13582" width="4.7109375" style="3" customWidth="1"/>
    <col min="13583" max="13583" width="4" style="3" customWidth="1"/>
    <col min="13584" max="13584" width="7.28515625" style="3" customWidth="1"/>
    <col min="13585" max="13662" width="0" style="3" hidden="1" customWidth="1"/>
    <col min="13663" max="13663" width="9.140625" style="3"/>
    <col min="13664" max="13664" width="11" style="3" customWidth="1"/>
    <col min="13665" max="13824" width="9.140625" style="3"/>
    <col min="13825" max="13825" width="4" style="3" customWidth="1"/>
    <col min="13826" max="13826" width="6" style="3" customWidth="1"/>
    <col min="13827" max="13827" width="23.42578125" style="3" customWidth="1"/>
    <col min="13828" max="13828" width="4.42578125" style="3" customWidth="1"/>
    <col min="13829" max="13829" width="8.42578125" style="3" customWidth="1"/>
    <col min="13830" max="13830" width="6.28515625" style="3" customWidth="1"/>
    <col min="13831" max="13831" width="7.5703125" style="3" customWidth="1"/>
    <col min="13832" max="13832" width="6.140625" style="3" customWidth="1"/>
    <col min="13833" max="13833" width="12.140625" style="3" customWidth="1"/>
    <col min="13834" max="13834" width="6.42578125" style="3" customWidth="1"/>
    <col min="13835" max="13835" width="11" style="3" customWidth="1"/>
    <col min="13836" max="13836" width="5.85546875" style="3" customWidth="1"/>
    <col min="13837" max="13838" width="4.7109375" style="3" customWidth="1"/>
    <col min="13839" max="13839" width="4" style="3" customWidth="1"/>
    <col min="13840" max="13840" width="7.28515625" style="3" customWidth="1"/>
    <col min="13841" max="13918" width="0" style="3" hidden="1" customWidth="1"/>
    <col min="13919" max="13919" width="9.140625" style="3"/>
    <col min="13920" max="13920" width="11" style="3" customWidth="1"/>
    <col min="13921" max="14080" width="9.140625" style="3"/>
    <col min="14081" max="14081" width="4" style="3" customWidth="1"/>
    <col min="14082" max="14082" width="6" style="3" customWidth="1"/>
    <col min="14083" max="14083" width="23.42578125" style="3" customWidth="1"/>
    <col min="14084" max="14084" width="4.42578125" style="3" customWidth="1"/>
    <col min="14085" max="14085" width="8.42578125" style="3" customWidth="1"/>
    <col min="14086" max="14086" width="6.28515625" style="3" customWidth="1"/>
    <col min="14087" max="14087" width="7.5703125" style="3" customWidth="1"/>
    <col min="14088" max="14088" width="6.140625" style="3" customWidth="1"/>
    <col min="14089" max="14089" width="12.140625" style="3" customWidth="1"/>
    <col min="14090" max="14090" width="6.42578125" style="3" customWidth="1"/>
    <col min="14091" max="14091" width="11" style="3" customWidth="1"/>
    <col min="14092" max="14092" width="5.85546875" style="3" customWidth="1"/>
    <col min="14093" max="14094" width="4.7109375" style="3" customWidth="1"/>
    <col min="14095" max="14095" width="4" style="3" customWidth="1"/>
    <col min="14096" max="14096" width="7.28515625" style="3" customWidth="1"/>
    <col min="14097" max="14174" width="0" style="3" hidden="1" customWidth="1"/>
    <col min="14175" max="14175" width="9.140625" style="3"/>
    <col min="14176" max="14176" width="11" style="3" customWidth="1"/>
    <col min="14177" max="14336" width="9.140625" style="3"/>
    <col min="14337" max="14337" width="4" style="3" customWidth="1"/>
    <col min="14338" max="14338" width="6" style="3" customWidth="1"/>
    <col min="14339" max="14339" width="23.42578125" style="3" customWidth="1"/>
    <col min="14340" max="14340" width="4.42578125" style="3" customWidth="1"/>
    <col min="14341" max="14341" width="8.42578125" style="3" customWidth="1"/>
    <col min="14342" max="14342" width="6.28515625" style="3" customWidth="1"/>
    <col min="14343" max="14343" width="7.5703125" style="3" customWidth="1"/>
    <col min="14344" max="14344" width="6.140625" style="3" customWidth="1"/>
    <col min="14345" max="14345" width="12.140625" style="3" customWidth="1"/>
    <col min="14346" max="14346" width="6.42578125" style="3" customWidth="1"/>
    <col min="14347" max="14347" width="11" style="3" customWidth="1"/>
    <col min="14348" max="14348" width="5.85546875" style="3" customWidth="1"/>
    <col min="14349" max="14350" width="4.7109375" style="3" customWidth="1"/>
    <col min="14351" max="14351" width="4" style="3" customWidth="1"/>
    <col min="14352" max="14352" width="7.28515625" style="3" customWidth="1"/>
    <col min="14353" max="14430" width="0" style="3" hidden="1" customWidth="1"/>
    <col min="14431" max="14431" width="9.140625" style="3"/>
    <col min="14432" max="14432" width="11" style="3" customWidth="1"/>
    <col min="14433" max="14592" width="9.140625" style="3"/>
    <col min="14593" max="14593" width="4" style="3" customWidth="1"/>
    <col min="14594" max="14594" width="6" style="3" customWidth="1"/>
    <col min="14595" max="14595" width="23.42578125" style="3" customWidth="1"/>
    <col min="14596" max="14596" width="4.42578125" style="3" customWidth="1"/>
    <col min="14597" max="14597" width="8.42578125" style="3" customWidth="1"/>
    <col min="14598" max="14598" width="6.28515625" style="3" customWidth="1"/>
    <col min="14599" max="14599" width="7.5703125" style="3" customWidth="1"/>
    <col min="14600" max="14600" width="6.140625" style="3" customWidth="1"/>
    <col min="14601" max="14601" width="12.140625" style="3" customWidth="1"/>
    <col min="14602" max="14602" width="6.42578125" style="3" customWidth="1"/>
    <col min="14603" max="14603" width="11" style="3" customWidth="1"/>
    <col min="14604" max="14604" width="5.85546875" style="3" customWidth="1"/>
    <col min="14605" max="14606" width="4.7109375" style="3" customWidth="1"/>
    <col min="14607" max="14607" width="4" style="3" customWidth="1"/>
    <col min="14608" max="14608" width="7.28515625" style="3" customWidth="1"/>
    <col min="14609" max="14686" width="0" style="3" hidden="1" customWidth="1"/>
    <col min="14687" max="14687" width="9.140625" style="3"/>
    <col min="14688" max="14688" width="11" style="3" customWidth="1"/>
    <col min="14689" max="14848" width="9.140625" style="3"/>
    <col min="14849" max="14849" width="4" style="3" customWidth="1"/>
    <col min="14850" max="14850" width="6" style="3" customWidth="1"/>
    <col min="14851" max="14851" width="23.42578125" style="3" customWidth="1"/>
    <col min="14852" max="14852" width="4.42578125" style="3" customWidth="1"/>
    <col min="14853" max="14853" width="8.42578125" style="3" customWidth="1"/>
    <col min="14854" max="14854" width="6.28515625" style="3" customWidth="1"/>
    <col min="14855" max="14855" width="7.5703125" style="3" customWidth="1"/>
    <col min="14856" max="14856" width="6.140625" style="3" customWidth="1"/>
    <col min="14857" max="14857" width="12.140625" style="3" customWidth="1"/>
    <col min="14858" max="14858" width="6.42578125" style="3" customWidth="1"/>
    <col min="14859" max="14859" width="11" style="3" customWidth="1"/>
    <col min="14860" max="14860" width="5.85546875" style="3" customWidth="1"/>
    <col min="14861" max="14862" width="4.7109375" style="3" customWidth="1"/>
    <col min="14863" max="14863" width="4" style="3" customWidth="1"/>
    <col min="14864" max="14864" width="7.28515625" style="3" customWidth="1"/>
    <col min="14865" max="14942" width="0" style="3" hidden="1" customWidth="1"/>
    <col min="14943" max="14943" width="9.140625" style="3"/>
    <col min="14944" max="14944" width="11" style="3" customWidth="1"/>
    <col min="14945" max="15104" width="9.140625" style="3"/>
    <col min="15105" max="15105" width="4" style="3" customWidth="1"/>
    <col min="15106" max="15106" width="6" style="3" customWidth="1"/>
    <col min="15107" max="15107" width="23.42578125" style="3" customWidth="1"/>
    <col min="15108" max="15108" width="4.42578125" style="3" customWidth="1"/>
    <col min="15109" max="15109" width="8.42578125" style="3" customWidth="1"/>
    <col min="15110" max="15110" width="6.28515625" style="3" customWidth="1"/>
    <col min="15111" max="15111" width="7.5703125" style="3" customWidth="1"/>
    <col min="15112" max="15112" width="6.140625" style="3" customWidth="1"/>
    <col min="15113" max="15113" width="12.140625" style="3" customWidth="1"/>
    <col min="15114" max="15114" width="6.42578125" style="3" customWidth="1"/>
    <col min="15115" max="15115" width="11" style="3" customWidth="1"/>
    <col min="15116" max="15116" width="5.85546875" style="3" customWidth="1"/>
    <col min="15117" max="15118" width="4.7109375" style="3" customWidth="1"/>
    <col min="15119" max="15119" width="4" style="3" customWidth="1"/>
    <col min="15120" max="15120" width="7.28515625" style="3" customWidth="1"/>
    <col min="15121" max="15198" width="0" style="3" hidden="1" customWidth="1"/>
    <col min="15199" max="15199" width="9.140625" style="3"/>
    <col min="15200" max="15200" width="11" style="3" customWidth="1"/>
    <col min="15201" max="15360" width="9.140625" style="3"/>
    <col min="15361" max="15361" width="4" style="3" customWidth="1"/>
    <col min="15362" max="15362" width="6" style="3" customWidth="1"/>
    <col min="15363" max="15363" width="23.42578125" style="3" customWidth="1"/>
    <col min="15364" max="15364" width="4.42578125" style="3" customWidth="1"/>
    <col min="15365" max="15365" width="8.42578125" style="3" customWidth="1"/>
    <col min="15366" max="15366" width="6.28515625" style="3" customWidth="1"/>
    <col min="15367" max="15367" width="7.5703125" style="3" customWidth="1"/>
    <col min="15368" max="15368" width="6.140625" style="3" customWidth="1"/>
    <col min="15369" max="15369" width="12.140625" style="3" customWidth="1"/>
    <col min="15370" max="15370" width="6.42578125" style="3" customWidth="1"/>
    <col min="15371" max="15371" width="11" style="3" customWidth="1"/>
    <col min="15372" max="15372" width="5.85546875" style="3" customWidth="1"/>
    <col min="15373" max="15374" width="4.7109375" style="3" customWidth="1"/>
    <col min="15375" max="15375" width="4" style="3" customWidth="1"/>
    <col min="15376" max="15376" width="7.28515625" style="3" customWidth="1"/>
    <col min="15377" max="15454" width="0" style="3" hidden="1" customWidth="1"/>
    <col min="15455" max="15455" width="9.140625" style="3"/>
    <col min="15456" max="15456" width="11" style="3" customWidth="1"/>
    <col min="15457" max="15616" width="9.140625" style="3"/>
    <col min="15617" max="15617" width="4" style="3" customWidth="1"/>
    <col min="15618" max="15618" width="6" style="3" customWidth="1"/>
    <col min="15619" max="15619" width="23.42578125" style="3" customWidth="1"/>
    <col min="15620" max="15620" width="4.42578125" style="3" customWidth="1"/>
    <col min="15621" max="15621" width="8.42578125" style="3" customWidth="1"/>
    <col min="15622" max="15622" width="6.28515625" style="3" customWidth="1"/>
    <col min="15623" max="15623" width="7.5703125" style="3" customWidth="1"/>
    <col min="15624" max="15624" width="6.140625" style="3" customWidth="1"/>
    <col min="15625" max="15625" width="12.140625" style="3" customWidth="1"/>
    <col min="15626" max="15626" width="6.42578125" style="3" customWidth="1"/>
    <col min="15627" max="15627" width="11" style="3" customWidth="1"/>
    <col min="15628" max="15628" width="5.85546875" style="3" customWidth="1"/>
    <col min="15629" max="15630" width="4.7109375" style="3" customWidth="1"/>
    <col min="15631" max="15631" width="4" style="3" customWidth="1"/>
    <col min="15632" max="15632" width="7.28515625" style="3" customWidth="1"/>
    <col min="15633" max="15710" width="0" style="3" hidden="1" customWidth="1"/>
    <col min="15711" max="15711" width="9.140625" style="3"/>
    <col min="15712" max="15712" width="11" style="3" customWidth="1"/>
    <col min="15713" max="15872" width="9.140625" style="3"/>
    <col min="15873" max="15873" width="4" style="3" customWidth="1"/>
    <col min="15874" max="15874" width="6" style="3" customWidth="1"/>
    <col min="15875" max="15875" width="23.42578125" style="3" customWidth="1"/>
    <col min="15876" max="15876" width="4.42578125" style="3" customWidth="1"/>
    <col min="15877" max="15877" width="8.42578125" style="3" customWidth="1"/>
    <col min="15878" max="15878" width="6.28515625" style="3" customWidth="1"/>
    <col min="15879" max="15879" width="7.5703125" style="3" customWidth="1"/>
    <col min="15880" max="15880" width="6.140625" style="3" customWidth="1"/>
    <col min="15881" max="15881" width="12.140625" style="3" customWidth="1"/>
    <col min="15882" max="15882" width="6.42578125" style="3" customWidth="1"/>
    <col min="15883" max="15883" width="11" style="3" customWidth="1"/>
    <col min="15884" max="15884" width="5.85546875" style="3" customWidth="1"/>
    <col min="15885" max="15886" width="4.7109375" style="3" customWidth="1"/>
    <col min="15887" max="15887" width="4" style="3" customWidth="1"/>
    <col min="15888" max="15888" width="7.28515625" style="3" customWidth="1"/>
    <col min="15889" max="15966" width="0" style="3" hidden="1" customWidth="1"/>
    <col min="15967" max="15967" width="9.140625" style="3"/>
    <col min="15968" max="15968" width="11" style="3" customWidth="1"/>
    <col min="15969" max="16128" width="9.140625" style="3"/>
    <col min="16129" max="16129" width="4" style="3" customWidth="1"/>
    <col min="16130" max="16130" width="6" style="3" customWidth="1"/>
    <col min="16131" max="16131" width="23.42578125" style="3" customWidth="1"/>
    <col min="16132" max="16132" width="4.42578125" style="3" customWidth="1"/>
    <col min="16133" max="16133" width="8.42578125" style="3" customWidth="1"/>
    <col min="16134" max="16134" width="6.28515625" style="3" customWidth="1"/>
    <col min="16135" max="16135" width="7.5703125" style="3" customWidth="1"/>
    <col min="16136" max="16136" width="6.140625" style="3" customWidth="1"/>
    <col min="16137" max="16137" width="12.140625" style="3" customWidth="1"/>
    <col min="16138" max="16138" width="6.42578125" style="3" customWidth="1"/>
    <col min="16139" max="16139" width="11" style="3" customWidth="1"/>
    <col min="16140" max="16140" width="5.85546875" style="3" customWidth="1"/>
    <col min="16141" max="16142" width="4.7109375" style="3" customWidth="1"/>
    <col min="16143" max="16143" width="4" style="3" customWidth="1"/>
    <col min="16144" max="16144" width="7.28515625" style="3" customWidth="1"/>
    <col min="16145" max="16222" width="0" style="3" hidden="1" customWidth="1"/>
    <col min="16223" max="16223" width="9.140625" style="3"/>
    <col min="16224" max="16224" width="11" style="3" customWidth="1"/>
    <col min="16225" max="16384" width="9.140625" style="3"/>
  </cols>
  <sheetData>
    <row r="1" spans="1:96" ht="70.5" customHeight="1" x14ac:dyDescent="0.2">
      <c r="A1" s="1" t="str">
        <f>'[1]Впишите фамилии!'!A25:O25</f>
        <v>Результаты пробного тестирования учащихся 11-х классов школы №29</v>
      </c>
      <c r="B1" s="1"/>
      <c r="C1" s="1"/>
      <c r="D1" s="1"/>
      <c r="E1" s="1"/>
      <c r="F1" s="1"/>
      <c r="G1" s="1"/>
      <c r="H1" s="1"/>
      <c r="I1" s="1"/>
      <c r="J1" s="1"/>
      <c r="K1" s="1"/>
      <c r="L1" s="2">
        <f>'[1]общая таблица'!F2</f>
        <v>42702</v>
      </c>
      <c r="M1" s="2"/>
      <c r="N1" s="2"/>
      <c r="O1" s="2"/>
      <c r="P1" s="2"/>
    </row>
    <row r="2" spans="1:96" ht="32.25" customHeight="1" x14ac:dyDescent="0.2">
      <c r="A2" s="4" t="s">
        <v>0</v>
      </c>
      <c r="B2" s="4" t="s">
        <v>1</v>
      </c>
      <c r="C2" s="4" t="s">
        <v>2</v>
      </c>
      <c r="D2" s="4"/>
      <c r="E2" s="5" t="s">
        <v>3</v>
      </c>
      <c r="F2" s="5" t="s">
        <v>4</v>
      </c>
      <c r="G2" s="5" t="s">
        <v>5</v>
      </c>
      <c r="H2" s="5" t="s">
        <v>6</v>
      </c>
      <c r="I2" s="6" t="s">
        <v>7</v>
      </c>
      <c r="J2" s="6"/>
      <c r="K2" s="7" t="s">
        <v>8</v>
      </c>
      <c r="L2" s="5" t="s">
        <v>9</v>
      </c>
      <c r="M2" s="5" t="s">
        <v>10</v>
      </c>
      <c r="N2" s="8" t="s">
        <v>11</v>
      </c>
      <c r="O2" s="8" t="s">
        <v>6</v>
      </c>
      <c r="P2" s="8" t="s">
        <v>12</v>
      </c>
      <c r="Q2" s="9" t="s">
        <v>13</v>
      </c>
      <c r="R2" s="10" t="s">
        <v>14</v>
      </c>
      <c r="S2" s="10" t="s">
        <v>15</v>
      </c>
      <c r="T2" s="10" t="s">
        <v>16</v>
      </c>
      <c r="U2" s="10" t="s">
        <v>17</v>
      </c>
      <c r="V2" s="10" t="s">
        <v>18</v>
      </c>
      <c r="W2" s="10" t="s">
        <v>19</v>
      </c>
      <c r="X2" s="11" t="s">
        <v>20</v>
      </c>
      <c r="Y2" s="11" t="s">
        <v>21</v>
      </c>
      <c r="Z2" s="11" t="s">
        <v>22</v>
      </c>
      <c r="AA2" s="11" t="s">
        <v>23</v>
      </c>
      <c r="AB2" s="11" t="s">
        <v>24</v>
      </c>
      <c r="AC2" s="11" t="s">
        <v>25</v>
      </c>
      <c r="AD2" s="11" t="s">
        <v>26</v>
      </c>
      <c r="CQ2" s="12" t="s">
        <v>27</v>
      </c>
      <c r="CR2" s="12" t="s">
        <v>28</v>
      </c>
    </row>
    <row r="3" spans="1:96" ht="15" x14ac:dyDescent="0.25">
      <c r="A3" s="13"/>
      <c r="B3" s="14"/>
      <c r="C3" s="15"/>
      <c r="D3" s="15"/>
      <c r="E3" s="14"/>
      <c r="F3" s="14"/>
      <c r="G3" s="14"/>
      <c r="H3" s="14"/>
      <c r="I3" s="16"/>
      <c r="J3" s="16"/>
      <c r="K3" s="17"/>
      <c r="L3" s="18"/>
      <c r="M3" s="18"/>
      <c r="N3" s="18"/>
      <c r="O3" s="18"/>
      <c r="P3" s="18"/>
      <c r="Q3" s="19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H3" s="3">
        <v>2</v>
      </c>
      <c r="AI3" s="3">
        <v>3</v>
      </c>
      <c r="AJ3" s="3">
        <v>4</v>
      </c>
      <c r="AK3" s="3">
        <v>5</v>
      </c>
      <c r="AM3" s="3">
        <v>2</v>
      </c>
      <c r="AN3" s="3">
        <v>3</v>
      </c>
      <c r="AO3" s="3">
        <v>4</v>
      </c>
      <c r="AP3" s="3">
        <v>5</v>
      </c>
      <c r="AR3" s="3">
        <v>2</v>
      </c>
      <c r="AS3" s="3">
        <v>3</v>
      </c>
      <c r="AT3" s="3">
        <v>4</v>
      </c>
      <c r="AU3" s="3">
        <v>5</v>
      </c>
      <c r="AW3" s="3">
        <v>2</v>
      </c>
      <c r="AX3" s="3">
        <v>3</v>
      </c>
      <c r="AY3" s="3">
        <v>4</v>
      </c>
      <c r="AZ3" s="3">
        <v>5</v>
      </c>
      <c r="BB3" s="3">
        <v>2</v>
      </c>
      <c r="BC3" s="3">
        <v>3</v>
      </c>
      <c r="BD3" s="3">
        <v>4</v>
      </c>
      <c r="BE3" s="3">
        <v>5</v>
      </c>
      <c r="BH3" s="3">
        <v>2</v>
      </c>
      <c r="BI3" s="3">
        <v>3</v>
      </c>
      <c r="BJ3" s="3">
        <v>4</v>
      </c>
      <c r="BK3" s="3">
        <v>5</v>
      </c>
      <c r="BN3" s="3">
        <v>2</v>
      </c>
      <c r="BO3" s="3">
        <v>3</v>
      </c>
      <c r="BP3" s="3">
        <v>4</v>
      </c>
      <c r="BQ3" s="3">
        <v>5</v>
      </c>
      <c r="BZ3" s="3">
        <v>2</v>
      </c>
      <c r="CA3" s="3">
        <v>3</v>
      </c>
      <c r="CB3" s="3">
        <v>4</v>
      </c>
      <c r="CC3" s="3">
        <v>5</v>
      </c>
      <c r="CF3" s="3">
        <v>2</v>
      </c>
      <c r="CG3" s="3">
        <v>3</v>
      </c>
      <c r="CH3" s="3">
        <v>4</v>
      </c>
      <c r="CI3" s="3">
        <v>5</v>
      </c>
      <c r="CL3" s="3">
        <v>2</v>
      </c>
      <c r="CM3" s="3">
        <v>3</v>
      </c>
      <c r="CN3" s="3">
        <v>4</v>
      </c>
      <c r="CO3" s="3">
        <v>5</v>
      </c>
      <c r="CQ3" s="21"/>
      <c r="CR3" s="22"/>
    </row>
    <row r="4" spans="1:96" ht="15" x14ac:dyDescent="0.25">
      <c r="A4" s="23">
        <f>'[1]Впишите фамилии!'!A60</f>
        <v>1</v>
      </c>
      <c r="B4" s="24" t="str">
        <f>'[1]Впишите фамилии!'!B60</f>
        <v>а</v>
      </c>
      <c r="C4" s="23" t="str">
        <f>'[1]Впишите фамилии!'!C60</f>
        <v>Ажибаев Эрик</v>
      </c>
      <c r="D4" s="23" t="str">
        <f>'[1]Впишите фамилии!'!D60</f>
        <v>м</v>
      </c>
      <c r="E4" s="25">
        <v>12</v>
      </c>
      <c r="F4" s="25">
        <v>10</v>
      </c>
      <c r="G4" s="25">
        <v>12</v>
      </c>
      <c r="H4" s="25">
        <v>11</v>
      </c>
      <c r="I4" s="26" t="s">
        <v>29</v>
      </c>
      <c r="J4" s="25">
        <v>14</v>
      </c>
      <c r="K4" s="27">
        <f>E4+F4+G4+H4+J4</f>
        <v>59</v>
      </c>
      <c r="L4" s="28">
        <f t="shared" ref="L4:L33" si="0">IF(E4&gt;20,AK4,IF(E4&gt;13,AJ4,IF(E4=0,"",IF(E4&gt;3,AI4,IF(E4&gt;3,"",AH4)))))</f>
        <v>3</v>
      </c>
      <c r="M4" s="28">
        <f>IF(F4&gt;17,AP4,IF(F4&gt;11,AO4,IF(F4&gt;3,AN4,IF(F4=0,"",IF(F4&gt;3,"",AM4)))))</f>
        <v>3</v>
      </c>
      <c r="N4" s="28">
        <f>IF(G4&gt;20,AU4,IF(G4&gt;13,AT4,IF(G4&gt;3,AS4,IF(G4=0,"",IF(G4&gt;3,"",AR4)))))</f>
        <v>3</v>
      </c>
      <c r="O4" s="28">
        <f>IF(H4&gt;19,AZ4,IF(H4&gt;11,AY4,IF(H4&gt;3,AX4,IF(H4=0,"",IF(H4&gt;3,"",AW4)))))</f>
        <v>3</v>
      </c>
      <c r="P4" s="28">
        <f>IF(I4="физика",BL4,IF(I4="биология",BF4,IF(I4="химия",BR4,IF(I4="литература",BX4,IF(I4="вс.история",CD4,IF(I4="география",CJ4,IF(I4="иностранный",CP4,"")))))))</f>
        <v>4</v>
      </c>
      <c r="Q4" s="19" t="str">
        <f>IF(I4="биология",J4," " )</f>
        <v xml:space="preserve"> </v>
      </c>
      <c r="R4" s="20" t="str">
        <f>IF(I4="физика",J4," " )</f>
        <v xml:space="preserve"> </v>
      </c>
      <c r="S4" s="20" t="str">
        <f>IF(I4="химия",J4," " )</f>
        <v xml:space="preserve"> </v>
      </c>
      <c r="T4" s="20" t="str">
        <f>IF(I4="литература",J4," " )</f>
        <v xml:space="preserve"> </v>
      </c>
      <c r="U4" s="20" t="str">
        <f>IF(I4="вс.история",J4," " )</f>
        <v xml:space="preserve"> </v>
      </c>
      <c r="V4" s="20">
        <f>IF(I4="география",J4," " )</f>
        <v>14</v>
      </c>
      <c r="W4" s="20" t="str">
        <f>IF(I4="иностранный",J4," " )</f>
        <v xml:space="preserve"> </v>
      </c>
      <c r="X4" s="29" t="str">
        <f>IF(K4&gt;100,"",IF(K4&gt;90,"",IF(K4&gt;80,"",IF(K4&gt;70,"",IF(K4&gt;60,"",IF(K4=0,"",IF(K4&gt;49,"",1)))))))</f>
        <v/>
      </c>
      <c r="Y4" s="29">
        <f>IF(K4&gt;100,"",IF(K4&gt;90,"",IF(K4&gt;80,"",IF(K4&gt;70,"",IF(K4&gt;60,"",IF(K4&gt;49,1,IF(K4&gt;40,"","")))))))</f>
        <v>1</v>
      </c>
      <c r="Z4" s="29" t="str">
        <f>IF(K4&gt;100,"",IF(K4&gt;90,"",IF(K4&gt;80,"",IF(K4&gt;70,"",IF(K4&gt;60,1,IF(K4&gt;49,"",IF(K4&gt;40,"","")))))))</f>
        <v/>
      </c>
      <c r="AA4" s="29" t="str">
        <f>IF(K4&gt;100,"",IF(K4&gt;90,"",IF(K4&gt;80,"",IF(K4&gt;70,1,IF(K4&gt;60,"",IF(K4&gt;49,"",IF(K4&gt;40,"","")))))))</f>
        <v/>
      </c>
      <c r="AB4" s="29" t="str">
        <f>IF(K4&gt;100,"",IF(K4&gt;90,"",IF(K4&gt;80,1,IF(K4&gt;70,"",IF(K4&gt;60,"",IF(K4&gt;49,"",IF(K4&gt;40,"","")))))))</f>
        <v/>
      </c>
      <c r="AC4" s="29" t="str">
        <f>IF(K4&gt;100,"",IF(K4&gt;90,1,IF(K4&gt;80,"",IF(K4&gt;70,"",IF(K4&gt;60,"",IF(K4&gt;49,"",IF(K4&gt;40,"","")))))))</f>
        <v/>
      </c>
      <c r="AD4" s="29" t="str">
        <f>IF(K4&gt;100,1,IF(K4&gt;90,"",IF(K4&gt;80,"",IF(K4&gt;70,"",IF(K4&gt;60,"",IF(K4&gt;49,"",IF(K4&gt;40,"","")))))))</f>
        <v/>
      </c>
      <c r="AG4" s="20" t="s">
        <v>30</v>
      </c>
      <c r="AH4" s="29" t="str">
        <f>IF(E4&gt;20,"",IF(E4&gt;13,"",IF(E4&gt;3,"",2)))</f>
        <v/>
      </c>
      <c r="AI4" s="29">
        <f>IF(E4&gt;20,"",IF(E4&gt;13,"",IF(E4&gt;3,3,IF(E4&gt;3,"",""))))</f>
        <v>3</v>
      </c>
      <c r="AJ4" s="29" t="str">
        <f>IF(E4&gt;20,"",IF(E4&gt;13,4,IF(E4&gt;3,"",IF(E4&gt;3,"",""))))</f>
        <v/>
      </c>
      <c r="AK4" s="29" t="str">
        <f>IF(E4&gt;20,5,IF(E4&gt;13,"",IF(E4&gt;3,"",IF(E4&gt;3,"",""))))</f>
        <v/>
      </c>
      <c r="AL4" s="20" t="s">
        <v>31</v>
      </c>
      <c r="AM4" s="29" t="str">
        <f>IF(F4&gt;17,"",IF(F4&gt;11,"",IF(F4&gt;3,"",2)))</f>
        <v/>
      </c>
      <c r="AN4" s="29">
        <f>IF(F4&gt;17,"",IF(F4&gt;11,"",IF(F4&gt;3,3,IF(F4&gt;3,"",""))))</f>
        <v>3</v>
      </c>
      <c r="AO4" s="29" t="str">
        <f>IF(F4&gt;17,"",IF(F4&gt;11,4,IF(F4&gt;3,"",IF(F4&gt;3,"",""))))</f>
        <v/>
      </c>
      <c r="AP4" s="29" t="str">
        <f>IF(F4&gt;17,5,IF(F4&gt;11,"",IF(F4&gt;3,"",IF(F4&gt;3,"",""))))</f>
        <v/>
      </c>
      <c r="AQ4" s="20" t="s">
        <v>32</v>
      </c>
      <c r="AR4" s="29" t="str">
        <f>IF(G4&gt;20,"",IF(G4&gt;13,"",IF(G4&gt;3,"",2)))</f>
        <v/>
      </c>
      <c r="AS4" s="29">
        <f>IF(G4&gt;20,"",IF(G4&gt;13,"",IF(G4&gt;3,3,IF(G4&gt;3,"",""))))</f>
        <v>3</v>
      </c>
      <c r="AT4" s="29" t="str">
        <f>IF(G4&gt;20,"",IF(G4&gt;13,4,IF(G4&gt;3,"",IF(G4&gt;3,"",""))))</f>
        <v/>
      </c>
      <c r="AU4" s="29" t="str">
        <f>IF(G4&gt;20,5,IF(G4&gt;13,"",IF(G4&gt;3,"",IF(G4&gt;3,"",""))))</f>
        <v/>
      </c>
      <c r="AV4" s="20" t="s">
        <v>33</v>
      </c>
      <c r="AW4" s="29" t="str">
        <f>IF(H4&gt;19,"",IF(H4&gt;11,"",IF(H4&gt;3,"",2)))</f>
        <v/>
      </c>
      <c r="AX4" s="29">
        <f>IF(H4&gt;19,"",IF(H4&gt;11,"",IF(H4&gt;3,3,IF(H4&gt;3,"",""))))</f>
        <v>3</v>
      </c>
      <c r="AY4" s="29" t="str">
        <f>IF(H4&gt;19,"",IF(H4&gt;11,4,IF(H4&gt;3,"",IF(H4&gt;3,"",""))))</f>
        <v/>
      </c>
      <c r="AZ4" s="29" t="str">
        <f>IF(H4&gt;19,5,IF(H4&gt;11,"",IF(H4&gt;3,"",IF(H4&gt;3,"",""))))</f>
        <v/>
      </c>
      <c r="BA4" s="20" t="s">
        <v>34</v>
      </c>
      <c r="BB4" s="29" t="str">
        <f>IF(J4&gt;20,"",IF(J4&gt;13,"",IF(J4&gt;3,"",2)))</f>
        <v/>
      </c>
      <c r="BC4" s="29" t="str">
        <f>IF(J4&gt;20,"",IF(J4&gt;13,"",IF(J4&gt;3,3,IF(J4&gt;3,"",""))))</f>
        <v/>
      </c>
      <c r="BD4" s="29">
        <f>IF(J4&gt;20,"",IF(J4&gt;13,4,IF(J4&gt;3,"",IF(J4&gt;3,"",""))))</f>
        <v>4</v>
      </c>
      <c r="BE4" s="29" t="str">
        <f>IF(J4&gt;20,5,IF(J4&gt;13,"",IF(J4&gt;3,"",IF(J4&gt;3,"",""))))</f>
        <v/>
      </c>
      <c r="BF4" s="29">
        <f t="shared" ref="BF4:BF33" si="1">IF(J4&gt;20,BE4,IF(J4&gt;13,BD4,IF(J4&gt;3,BC4,IF(J4=0,"",IF(J4&gt;3,"",BB4)))))</f>
        <v>4</v>
      </c>
      <c r="BG4" s="20" t="s">
        <v>14</v>
      </c>
      <c r="BH4" s="29" t="str">
        <f>IF(J4&gt;19,"",IF(J4&gt;11,"",IF(J4&gt;3,"",2)))</f>
        <v/>
      </c>
      <c r="BI4" s="29" t="str">
        <f>IF(J4&gt;19,"",IF(J4&gt;11,"",IF(J4&gt;3,3,IF(J4&gt;3,"",""))))</f>
        <v/>
      </c>
      <c r="BJ4" s="29">
        <f>IF(J4&gt;19,"",IF(J4&gt;11,4,IF(J4&gt;3,"",IF(J4&gt;3,"",""))))</f>
        <v>4</v>
      </c>
      <c r="BK4" s="29" t="str">
        <f>IF(J4&gt;19,5,IF(J4&gt;11,"",IF(J4&gt;3,"",IF(J4&gt;3,"",""))))</f>
        <v/>
      </c>
      <c r="BL4" s="29">
        <f t="shared" ref="BL4:BL33" si="2">IF(J4&gt;19,BK4,IF(J4&gt;11,BJ4,IF(J4&gt;3,BI4,IF(J4=0,"",IF(J4&gt;3,"",BH4)))))</f>
        <v>4</v>
      </c>
      <c r="BM4" s="20" t="s">
        <v>15</v>
      </c>
      <c r="BN4" s="29" t="str">
        <f>IF(J4&gt;19,"",IF(J4&gt;11,"",IF(J4&gt;3,"",2)))</f>
        <v/>
      </c>
      <c r="BO4" s="29" t="str">
        <f>IF(J4&gt;19,"",IF(J4&gt;11,"",IF(J4&gt;3,3,IF(J4&gt;3,"",""))))</f>
        <v/>
      </c>
      <c r="BP4" s="29">
        <f>IF(J4&gt;19,"",IF(J4&gt;11,4,IF(J4&gt;3,"",IF(J4&gt;3,"",""))))</f>
        <v>4</v>
      </c>
      <c r="BQ4" s="29" t="str">
        <f>IF(J4&gt;19,5,IF(J4&gt;11,"",IF(J4&gt;3,"",IF(J4&gt;3,"",""))))</f>
        <v/>
      </c>
      <c r="BR4" s="29">
        <f t="shared" ref="BR4:BR33" si="3">IF(J4&gt;19,BQ4,IF(J4&gt;11,BP4,IF(J4&gt;3,BO4,IF(J4=0,"",IF(J4&gt;3,"",BN4)))))</f>
        <v>4</v>
      </c>
      <c r="BS4" s="20" t="s">
        <v>16</v>
      </c>
      <c r="BT4" s="29" t="str">
        <f>IF(J4&gt;20,"",IF(J4&gt;13,"",IF(J4&gt;3,"",2)))</f>
        <v/>
      </c>
      <c r="BU4" s="29" t="str">
        <f>IF(J4&gt;20,"",IF(J4&gt;13,"",IF(J4&gt;3,3,IF(J4&gt;3,"",""))))</f>
        <v/>
      </c>
      <c r="BV4" s="29">
        <f>IF(J4&gt;20,"",IF(J4&gt;13,4,IF(J4&gt;3,"",IF(J4&gt;3,"",""))))</f>
        <v>4</v>
      </c>
      <c r="BW4" s="29" t="str">
        <f>IF(J4&gt;20,5,IF(J4&gt;13,"",IF(J4&gt;3,"",IF(J4&gt;3,"",""))))</f>
        <v/>
      </c>
      <c r="BX4" s="29">
        <f t="shared" ref="BX4:BX33" si="4">IF(J4&gt;20,BW4,IF(J4&gt;13,BV4,IF(J4&gt;3,BU4,IF(J4=0,"",IF(J4&gt;3,"",BT4)))))</f>
        <v>4</v>
      </c>
      <c r="BY4" s="20" t="s">
        <v>35</v>
      </c>
      <c r="BZ4" s="29" t="str">
        <f>IF(J4&gt;20,"",IF(J4&gt;13,"",IF(J4&gt;3,"",2)))</f>
        <v/>
      </c>
      <c r="CA4" s="29" t="str">
        <f>IF(J4&gt;20,"",IF(J4&gt;13,"",IF(J4&gt;3,3,IF(J4&gt;3,"",""))))</f>
        <v/>
      </c>
      <c r="CB4" s="29">
        <f>IF(J4&gt;20,"",IF(J4&gt;13,4,IF(J4&gt;3,"",IF(J4&gt;3,"",""))))</f>
        <v>4</v>
      </c>
      <c r="CC4" s="29" t="str">
        <f>IF(J4&gt;20,5,IF(J4&gt;13,"",IF(J4&gt;3,"",IF(J4&gt;3,"",""))))</f>
        <v/>
      </c>
      <c r="CD4" s="29">
        <f t="shared" ref="CD4:CD33" si="5">IF(J4&gt;20,CC4,IF(J4&gt;13,CB4,IF(J4&gt;3,CA4,IF(J4=0,"",IF(J4&gt;3,"",BZ4)))))</f>
        <v>4</v>
      </c>
      <c r="CE4" s="20" t="s">
        <v>29</v>
      </c>
      <c r="CF4" s="29" t="str">
        <f>IF(J4&gt;20,"",IF(J4&gt;13,"",IF(J4&gt;3,"",2)))</f>
        <v/>
      </c>
      <c r="CG4" s="29" t="str">
        <f>IF(J4&gt;20,"",IF(J4&gt;13,"",IF(J4&gt;3,3,IF(J4&gt;3,"",""))))</f>
        <v/>
      </c>
      <c r="CH4" s="29">
        <f>IF(J4&gt;20,"",IF(J4&gt;13,4,IF(J4&gt;3,"",IF(J4&gt;3,"",""))))</f>
        <v>4</v>
      </c>
      <c r="CI4" s="29" t="str">
        <f>IF(J4&gt;20,5,IF(J4&gt;13,"",IF(J4&gt;3,"",IF(J4&gt;3,"",""))))</f>
        <v/>
      </c>
      <c r="CJ4" s="29">
        <f t="shared" ref="CJ4:CJ33" si="6">IF(J4&gt;20,CI4,IF(J4&gt;13,CH4,IF(J4&gt;3,CG4,IF(J4=0,"",IF(J4&gt;3,"",CF4)))))</f>
        <v>4</v>
      </c>
      <c r="CK4" s="20" t="s">
        <v>36</v>
      </c>
      <c r="CL4" s="29" t="str">
        <f>IF(J4&gt;20,"",IF(J4&gt;13,"",IF(J4&gt;3,"",2)))</f>
        <v/>
      </c>
      <c r="CM4" s="29" t="str">
        <f>IF(J4&gt;20,"",IF(J4&gt;13,"",IF(J4&gt;3,3,IF(J4&gt;3,"",""))))</f>
        <v/>
      </c>
      <c r="CN4" s="29">
        <f>IF(J4&gt;20,"",IF(J4&gt;13,4,IF(J4&gt;3,"",IF(J4&gt;3,"",""))))</f>
        <v>4</v>
      </c>
      <c r="CO4" s="29" t="str">
        <f>IF(J4&gt;20,5,IF(J4&gt;13,"",IF(J4&gt;3,"",IF(J4&gt;3,"",""))))</f>
        <v/>
      </c>
      <c r="CP4" s="29">
        <f t="shared" ref="CP4:CP33" si="7">IF(J4&gt;20,CO4,IF(J4&gt;13,CN4,IF(J4&gt;3,CM4,IF(J4=0,"",IF(J4&gt;3,"",CL4)))))</f>
        <v>4</v>
      </c>
      <c r="CQ4" s="21">
        <f>K4-F4</f>
        <v>49</v>
      </c>
      <c r="CR4" s="22" t="str">
        <f>IF(CQ4=0," ",IF(CQ4&gt;=50, "",IF(D4="ж","не прошла",IF(D4="м","не прошёл"))))</f>
        <v>не прошёл</v>
      </c>
    </row>
    <row r="5" spans="1:96" ht="15" x14ac:dyDescent="0.25">
      <c r="A5" s="23">
        <f>'[1]Впишите фамилии!'!A61</f>
        <v>2</v>
      </c>
      <c r="B5" s="24" t="str">
        <f>'[1]Впишите фамилии!'!B61</f>
        <v>а</v>
      </c>
      <c r="C5" s="23" t="str">
        <f>'[1]Впишите фамилии!'!C61</f>
        <v>Андасова Назымгуль</v>
      </c>
      <c r="D5" s="23" t="str">
        <f>'[1]Впишите фамилии!'!D61</f>
        <v>ж</v>
      </c>
      <c r="E5" s="25">
        <v>22</v>
      </c>
      <c r="F5" s="25">
        <v>16</v>
      </c>
      <c r="G5" s="25">
        <v>15</v>
      </c>
      <c r="H5" s="25">
        <v>18</v>
      </c>
      <c r="I5" s="26" t="s">
        <v>15</v>
      </c>
      <c r="J5" s="25">
        <v>19</v>
      </c>
      <c r="K5" s="27">
        <f t="shared" ref="K5:K33" si="8">E5+F5+G5+H5+J5</f>
        <v>90</v>
      </c>
      <c r="L5" s="28">
        <f t="shared" si="0"/>
        <v>5</v>
      </c>
      <c r="M5" s="28">
        <f t="shared" ref="M5:M33" si="9">IF(F5&gt;17,AP5,IF(F5&gt;11,AO5,IF(F5&gt;3,AN5,IF(F5=0,"",IF(F5&gt;3,"",AM5)))))</f>
        <v>4</v>
      </c>
      <c r="N5" s="28">
        <f t="shared" ref="N5:N33" si="10">IF(G5&gt;20,AU5,IF(G5&gt;13,AT5,IF(G5&gt;3,AS5,IF(G5=0,"",IF(G5&gt;3,"",AR5)))))</f>
        <v>4</v>
      </c>
      <c r="O5" s="28">
        <f t="shared" ref="O5:O33" si="11">IF(H5&gt;19,AZ5,IF(H5&gt;11,AY5,IF(H5&gt;3,AX5,IF(H5=0,"",IF(H5&gt;3,"",AW5)))))</f>
        <v>4</v>
      </c>
      <c r="P5" s="28">
        <f t="shared" ref="P5:P88" si="12">IF(I5="физика",BL5,IF(I5="биология",BF5,IF(I5="химия",BR5,IF(I5="литература",BX5,IF(I5="вс.история",CD5,IF(I5="география",CJ5,IF(I5="иностранный",CP5,"")))))))</f>
        <v>4</v>
      </c>
      <c r="Q5" s="19" t="str">
        <f t="shared" ref="Q5:Q33" si="13">IF(I5="биология",J5," " )</f>
        <v xml:space="preserve"> </v>
      </c>
      <c r="R5" s="20" t="str">
        <f t="shared" ref="R5:R33" si="14">IF(I5="физика",J5," " )</f>
        <v xml:space="preserve"> </v>
      </c>
      <c r="S5" s="20">
        <f t="shared" ref="S5:S33" si="15">IF(I5="химия",J5," " )</f>
        <v>19</v>
      </c>
      <c r="T5" s="20" t="str">
        <f t="shared" ref="T5:T33" si="16">IF(I5="литература",J5," " )</f>
        <v xml:space="preserve"> </v>
      </c>
      <c r="U5" s="20" t="str">
        <f t="shared" ref="U5:U33" si="17">IF(I5="вс.история",J5," " )</f>
        <v xml:space="preserve"> </v>
      </c>
      <c r="V5" s="20" t="str">
        <f t="shared" ref="V5:V33" si="18">IF(I5="география",J5," " )</f>
        <v xml:space="preserve"> </v>
      </c>
      <c r="W5" s="20" t="str">
        <f t="shared" ref="W5:W88" si="19">IF(I5="иностранный",J5," " )</f>
        <v xml:space="preserve"> </v>
      </c>
      <c r="X5" s="29" t="str">
        <f t="shared" ref="X5:X33" si="20">IF(K5&gt;100,"",IF(K5&gt;90,"",IF(K5&gt;80,"",IF(K5&gt;70,"",IF(K5&gt;60,"",IF(K5=0,"",IF(K5&gt;49,"",1)))))))</f>
        <v/>
      </c>
      <c r="Y5" s="29" t="str">
        <f t="shared" ref="Y5:Y33" si="21">IF(K5&gt;100,"",IF(K5&gt;90,"",IF(K5&gt;80,"",IF(K5&gt;70,"",IF(K5&gt;60,"",IF(K5&gt;49,1,IF(K5&gt;40,"","")))))))</f>
        <v/>
      </c>
      <c r="Z5" s="29" t="str">
        <f t="shared" ref="Z5:Z33" si="22">IF(K5&gt;100,"",IF(K5&gt;90,"",IF(K5&gt;80,"",IF(K5&gt;70,"",IF(K5&gt;60,1,IF(K5&gt;49,"",IF(K5&gt;40,"","")))))))</f>
        <v/>
      </c>
      <c r="AA5" s="29" t="str">
        <f t="shared" ref="AA5:AA33" si="23">IF(K5&gt;100,"",IF(K5&gt;90,"",IF(K5&gt;80,"",IF(K5&gt;70,1,IF(K5&gt;60,"",IF(K5&gt;49,"",IF(K5&gt;40,"","")))))))</f>
        <v/>
      </c>
      <c r="AB5" s="29">
        <f t="shared" ref="AB5:AB33" si="24">IF(K5&gt;100,"",IF(K5&gt;90,"",IF(K5&gt;80,1,IF(K5&gt;70,"",IF(K5&gt;60,"",IF(K5&gt;49,"",IF(K5&gt;40,"","")))))))</f>
        <v>1</v>
      </c>
      <c r="AC5" s="29" t="str">
        <f t="shared" ref="AC5:AC33" si="25">IF(K5&gt;100,"",IF(K5&gt;90,1,IF(K5&gt;80,"",IF(K5&gt;70,"",IF(K5&gt;60,"",IF(K5&gt;49,"",IF(K5&gt;40,"","")))))))</f>
        <v/>
      </c>
      <c r="AD5" s="29" t="str">
        <f t="shared" ref="AD5:AD33" si="26">IF(K5&gt;100,1,IF(K5&gt;90,"",IF(K5&gt;80,"",IF(K5&gt;70,"",IF(K5&gt;60,"",IF(K5&gt;49,"",IF(K5&gt;40,"","")))))))</f>
        <v/>
      </c>
      <c r="AG5" s="20" t="s">
        <v>30</v>
      </c>
      <c r="AH5" s="29" t="str">
        <f t="shared" ref="AH5:AH33" si="27">IF(E5&gt;20,"",IF(E5&gt;13,"",IF(E5&gt;3,"",2)))</f>
        <v/>
      </c>
      <c r="AI5" s="29" t="str">
        <f t="shared" ref="AI5:AI33" si="28">IF(E5&gt;20,"",IF(E5&gt;13,"",IF(E5&gt;3,3,IF(E5&gt;3,"",""))))</f>
        <v/>
      </c>
      <c r="AJ5" s="29" t="str">
        <f t="shared" ref="AJ5:AJ33" si="29">IF(E5&gt;20,"",IF(E5&gt;13,4,IF(E5&gt;3,"",IF(E5&gt;3,"",""))))</f>
        <v/>
      </c>
      <c r="AK5" s="29">
        <f t="shared" ref="AK5:AK33" si="30">IF(E5&gt;20,5,IF(E5&gt;13,"",IF(E5&gt;3,"",IF(E5&gt;3,"",""))))</f>
        <v>5</v>
      </c>
      <c r="AL5" s="20" t="s">
        <v>31</v>
      </c>
      <c r="AM5" s="29" t="str">
        <f t="shared" ref="AM5:AM33" si="31">IF(F5&gt;17,"",IF(F5&gt;11,"",IF(F5&gt;3,"",2)))</f>
        <v/>
      </c>
      <c r="AN5" s="29" t="str">
        <f t="shared" ref="AN5:AN33" si="32">IF(F5&gt;17,"",IF(F5&gt;11,"",IF(F5&gt;3,3,IF(F5&gt;3,"",""))))</f>
        <v/>
      </c>
      <c r="AO5" s="29">
        <f t="shared" ref="AO5:AO33" si="33">IF(F5&gt;17,"",IF(F5&gt;11,4,IF(F5&gt;3,"",IF(F5&gt;3,"",""))))</f>
        <v>4</v>
      </c>
      <c r="AP5" s="29" t="str">
        <f t="shared" ref="AP5:AP33" si="34">IF(F5&gt;17,5,IF(F5&gt;11,"",IF(F5&gt;3,"",IF(F5&gt;3,"",""))))</f>
        <v/>
      </c>
      <c r="AQ5" s="20" t="s">
        <v>32</v>
      </c>
      <c r="AR5" s="29" t="str">
        <f t="shared" ref="AR5:AR33" si="35">IF(G5&gt;20,"",IF(G5&gt;13,"",IF(G5&gt;3,"",2)))</f>
        <v/>
      </c>
      <c r="AS5" s="29" t="str">
        <f t="shared" ref="AS5:AS33" si="36">IF(G5&gt;20,"",IF(G5&gt;13,"",IF(G5&gt;3,3,IF(G5&gt;3,"",""))))</f>
        <v/>
      </c>
      <c r="AT5" s="29">
        <f t="shared" ref="AT5:AT33" si="37">IF(G5&gt;20,"",IF(G5&gt;13,4,IF(G5&gt;3,"",IF(G5&gt;3,"",""))))</f>
        <v>4</v>
      </c>
      <c r="AU5" s="29" t="str">
        <f t="shared" ref="AU5:AU33" si="38">IF(G5&gt;20,5,IF(G5&gt;13,"",IF(G5&gt;3,"",IF(G5&gt;3,"",""))))</f>
        <v/>
      </c>
      <c r="AV5" s="20" t="s">
        <v>33</v>
      </c>
      <c r="AW5" s="29" t="str">
        <f t="shared" ref="AW5:AW33" si="39">IF(H5&gt;19,"",IF(H5&gt;11,"",IF(H5&gt;3,"",2)))</f>
        <v/>
      </c>
      <c r="AX5" s="29" t="str">
        <f t="shared" ref="AX5:AX33" si="40">IF(H5&gt;19,"",IF(H5&gt;11,"",IF(H5&gt;3,3,IF(H5&gt;3,"",""))))</f>
        <v/>
      </c>
      <c r="AY5" s="29">
        <f t="shared" ref="AY5:AY33" si="41">IF(H5&gt;19,"",IF(H5&gt;11,4,IF(H5&gt;3,"",IF(H5&gt;3,"",""))))</f>
        <v>4</v>
      </c>
      <c r="AZ5" s="29" t="str">
        <f t="shared" ref="AZ5:AZ33" si="42">IF(H5&gt;19,5,IF(H5&gt;11,"",IF(H5&gt;3,"",IF(H5&gt;3,"",""))))</f>
        <v/>
      </c>
      <c r="BA5" s="20" t="s">
        <v>34</v>
      </c>
      <c r="BB5" s="29" t="str">
        <f t="shared" ref="BB5:BB33" si="43">IF(J5&gt;20,"",IF(J5&gt;13,"",IF(J5&gt;3,"",2)))</f>
        <v/>
      </c>
      <c r="BC5" s="29" t="str">
        <f t="shared" ref="BC5:BC33" si="44">IF(J5&gt;20,"",IF(J5&gt;13,"",IF(J5&gt;3,3,IF(J5&gt;3,"",""))))</f>
        <v/>
      </c>
      <c r="BD5" s="29">
        <f t="shared" ref="BD5:BD33" si="45">IF(J5&gt;20,"",IF(J5&gt;13,4,IF(J5&gt;3,"",IF(J5&gt;3,"",""))))</f>
        <v>4</v>
      </c>
      <c r="BE5" s="29" t="str">
        <f t="shared" ref="BE5:BE33" si="46">IF(J5&gt;20,5,IF(J5&gt;13,"",IF(J5&gt;3,"",IF(J5&gt;3,"",""))))</f>
        <v/>
      </c>
      <c r="BF5" s="29">
        <f t="shared" si="1"/>
        <v>4</v>
      </c>
      <c r="BG5" s="20" t="s">
        <v>14</v>
      </c>
      <c r="BH5" s="29" t="str">
        <f t="shared" ref="BH5:BH33" si="47">IF(J5&gt;19,"",IF(J5&gt;11,"",IF(J5&gt;3,"",2)))</f>
        <v/>
      </c>
      <c r="BI5" s="29" t="str">
        <f t="shared" ref="BI5:BI33" si="48">IF(J5&gt;19,"",IF(J5&gt;11,"",IF(J5&gt;3,3,IF(J5&gt;3,"",""))))</f>
        <v/>
      </c>
      <c r="BJ5" s="29">
        <f t="shared" ref="BJ5:BJ33" si="49">IF(J5&gt;19,"",IF(J5&gt;11,4,IF(J5&gt;3,"",IF(J5&gt;3,"",""))))</f>
        <v>4</v>
      </c>
      <c r="BK5" s="29" t="str">
        <f t="shared" ref="BK5:BK33" si="50">IF(J5&gt;19,5,IF(J5&gt;11,"",IF(J5&gt;3,"",IF(J5&gt;3,"",""))))</f>
        <v/>
      </c>
      <c r="BL5" s="29">
        <f t="shared" si="2"/>
        <v>4</v>
      </c>
      <c r="BM5" s="20" t="s">
        <v>15</v>
      </c>
      <c r="BN5" s="29" t="str">
        <f t="shared" ref="BN5:BN33" si="51">IF(J5&gt;19,"",IF(J5&gt;11,"",IF(J5&gt;3,"",2)))</f>
        <v/>
      </c>
      <c r="BO5" s="29" t="str">
        <f t="shared" ref="BO5:BO33" si="52">IF(J5&gt;19,"",IF(J5&gt;11,"",IF(J5&gt;3,3,IF(J5&gt;3,"",""))))</f>
        <v/>
      </c>
      <c r="BP5" s="29">
        <f t="shared" ref="BP5:BP33" si="53">IF(J5&gt;19,"",IF(J5&gt;11,4,IF(J5&gt;3,"",IF(J5&gt;3,"",""))))</f>
        <v>4</v>
      </c>
      <c r="BQ5" s="29" t="str">
        <f t="shared" ref="BQ5:BQ33" si="54">IF(J5&gt;19,5,IF(J5&gt;11,"",IF(J5&gt;3,"",IF(J5&gt;3,"",""))))</f>
        <v/>
      </c>
      <c r="BR5" s="29">
        <f t="shared" si="3"/>
        <v>4</v>
      </c>
      <c r="BS5" s="20" t="s">
        <v>16</v>
      </c>
      <c r="BT5" s="29" t="str">
        <f t="shared" ref="BT5:BT33" si="55">IF(J5&gt;20,"",IF(J5&gt;13,"",IF(J5&gt;3,"",2)))</f>
        <v/>
      </c>
      <c r="BU5" s="29" t="str">
        <f t="shared" ref="BU5:BU33" si="56">IF(J5&gt;20,"",IF(J5&gt;13,"",IF(J5&gt;3,3,IF(J5&gt;3,"",""))))</f>
        <v/>
      </c>
      <c r="BV5" s="29">
        <f t="shared" ref="BV5:BV33" si="57">IF(J5&gt;20,"",IF(J5&gt;13,4,IF(J5&gt;3,"",IF(J5&gt;3,"",""))))</f>
        <v>4</v>
      </c>
      <c r="BW5" s="29" t="str">
        <f t="shared" ref="BW5:BW33" si="58">IF(J5&gt;20,5,IF(J5&gt;13,"",IF(J5&gt;3,"",IF(J5&gt;3,"",""))))</f>
        <v/>
      </c>
      <c r="BX5" s="29">
        <f t="shared" si="4"/>
        <v>4</v>
      </c>
      <c r="BY5" s="20" t="s">
        <v>35</v>
      </c>
      <c r="BZ5" s="29" t="str">
        <f t="shared" ref="BZ5:BZ33" si="59">IF(J5&gt;20,"",IF(J5&gt;13,"",IF(J5&gt;3,"",2)))</f>
        <v/>
      </c>
      <c r="CA5" s="29" t="str">
        <f t="shared" ref="CA5:CA33" si="60">IF(J5&gt;20,"",IF(J5&gt;13,"",IF(J5&gt;3,3,IF(J5&gt;3,"",""))))</f>
        <v/>
      </c>
      <c r="CB5" s="29">
        <f t="shared" ref="CB5:CB33" si="61">IF(J5&gt;20,"",IF(J5&gt;13,4,IF(J5&gt;3,"",IF(J5&gt;3,"",""))))</f>
        <v>4</v>
      </c>
      <c r="CC5" s="29" t="str">
        <f t="shared" ref="CC5:CC33" si="62">IF(J5&gt;20,5,IF(J5&gt;13,"",IF(J5&gt;3,"",IF(J5&gt;3,"",""))))</f>
        <v/>
      </c>
      <c r="CD5" s="29">
        <f t="shared" si="5"/>
        <v>4</v>
      </c>
      <c r="CE5" s="20" t="s">
        <v>29</v>
      </c>
      <c r="CF5" s="29" t="str">
        <f t="shared" ref="CF5:CF33" si="63">IF(J5&gt;20,"",IF(J5&gt;13,"",IF(J5&gt;3,"",2)))</f>
        <v/>
      </c>
      <c r="CG5" s="29" t="str">
        <f t="shared" ref="CG5:CG33" si="64">IF(J5&gt;20,"",IF(J5&gt;13,"",IF(J5&gt;3,3,IF(J5&gt;3,"",""))))</f>
        <v/>
      </c>
      <c r="CH5" s="29">
        <f t="shared" ref="CH5:CH33" si="65">IF(J5&gt;20,"",IF(J5&gt;13,4,IF(J5&gt;3,"",IF(J5&gt;3,"",""))))</f>
        <v>4</v>
      </c>
      <c r="CI5" s="29" t="str">
        <f t="shared" ref="CI5:CI33" si="66">IF(J5&gt;20,5,IF(J5&gt;13,"",IF(J5&gt;3,"",IF(J5&gt;3,"",""))))</f>
        <v/>
      </c>
      <c r="CJ5" s="29">
        <f t="shared" si="6"/>
        <v>4</v>
      </c>
      <c r="CK5" s="20" t="s">
        <v>36</v>
      </c>
      <c r="CL5" s="29" t="str">
        <f t="shared" ref="CL5:CL33" si="67">IF(J5&gt;20,"",IF(J5&gt;13,"",IF(J5&gt;3,"",2)))</f>
        <v/>
      </c>
      <c r="CM5" s="29" t="str">
        <f t="shared" ref="CM5:CM33" si="68">IF(J5&gt;20,"",IF(J5&gt;13,"",IF(J5&gt;3,3,IF(J5&gt;3,"",""))))</f>
        <v/>
      </c>
      <c r="CN5" s="29">
        <f t="shared" ref="CN5:CN33" si="69">IF(J5&gt;20,"",IF(J5&gt;13,4,IF(J5&gt;3,"",IF(J5&gt;3,"",""))))</f>
        <v>4</v>
      </c>
      <c r="CO5" s="29" t="str">
        <f t="shared" ref="CO5:CO33" si="70">IF(J5&gt;20,5,IF(J5&gt;13,"",IF(J5&gt;3,"",IF(J5&gt;3,"",""))))</f>
        <v/>
      </c>
      <c r="CP5" s="29">
        <f t="shared" si="7"/>
        <v>4</v>
      </c>
      <c r="CQ5" s="21">
        <f t="shared" ref="CQ5:CQ88" si="71">K5-F5</f>
        <v>74</v>
      </c>
      <c r="CR5" s="22" t="str">
        <f t="shared" ref="CR5:CR88" si="72">IF(CQ5=0," ",IF(CQ5&gt;=50, "",IF(D5="ж","не прошла",IF(D5="м","не прошёл"))))</f>
        <v/>
      </c>
    </row>
    <row r="6" spans="1:96" ht="15" x14ac:dyDescent="0.25">
      <c r="A6" s="23">
        <f>'[1]Впишите фамилии!'!A62</f>
        <v>3</v>
      </c>
      <c r="B6" s="24" t="str">
        <f>'[1]Впишите фамилии!'!B62</f>
        <v>а</v>
      </c>
      <c r="C6" s="23" t="str">
        <f>'[1]Впишите фамилии!'!C62</f>
        <v>Балташев Ильяс</v>
      </c>
      <c r="D6" s="23" t="str">
        <f>'[1]Впишите фамилии!'!D62</f>
        <v>м</v>
      </c>
      <c r="E6" s="25">
        <v>18</v>
      </c>
      <c r="F6" s="25">
        <v>13</v>
      </c>
      <c r="G6" s="25">
        <v>16</v>
      </c>
      <c r="H6" s="25">
        <v>15</v>
      </c>
      <c r="I6" s="26" t="s">
        <v>29</v>
      </c>
      <c r="J6" s="25">
        <v>20</v>
      </c>
      <c r="K6" s="27">
        <f t="shared" si="8"/>
        <v>82</v>
      </c>
      <c r="L6" s="28">
        <f t="shared" si="0"/>
        <v>4</v>
      </c>
      <c r="M6" s="28">
        <f t="shared" si="9"/>
        <v>4</v>
      </c>
      <c r="N6" s="28">
        <f t="shared" si="10"/>
        <v>4</v>
      </c>
      <c r="O6" s="28">
        <f t="shared" si="11"/>
        <v>4</v>
      </c>
      <c r="P6" s="28">
        <f t="shared" si="12"/>
        <v>4</v>
      </c>
      <c r="Q6" s="19" t="str">
        <f t="shared" si="13"/>
        <v xml:space="preserve"> </v>
      </c>
      <c r="R6" s="20" t="str">
        <f t="shared" si="14"/>
        <v xml:space="preserve"> </v>
      </c>
      <c r="S6" s="20" t="str">
        <f t="shared" si="15"/>
        <v xml:space="preserve"> </v>
      </c>
      <c r="T6" s="20" t="str">
        <f t="shared" si="16"/>
        <v xml:space="preserve"> </v>
      </c>
      <c r="U6" s="20" t="str">
        <f t="shared" si="17"/>
        <v xml:space="preserve"> </v>
      </c>
      <c r="V6" s="20">
        <f t="shared" si="18"/>
        <v>20</v>
      </c>
      <c r="W6" s="20" t="str">
        <f t="shared" si="19"/>
        <v xml:space="preserve"> </v>
      </c>
      <c r="X6" s="29" t="str">
        <f t="shared" si="20"/>
        <v/>
      </c>
      <c r="Y6" s="29" t="str">
        <f t="shared" si="21"/>
        <v/>
      </c>
      <c r="Z6" s="29" t="str">
        <f t="shared" si="22"/>
        <v/>
      </c>
      <c r="AA6" s="29" t="str">
        <f t="shared" si="23"/>
        <v/>
      </c>
      <c r="AB6" s="29">
        <f t="shared" si="24"/>
        <v>1</v>
      </c>
      <c r="AC6" s="29" t="str">
        <f t="shared" si="25"/>
        <v/>
      </c>
      <c r="AD6" s="29" t="str">
        <f t="shared" si="26"/>
        <v/>
      </c>
      <c r="AG6" s="20" t="s">
        <v>30</v>
      </c>
      <c r="AH6" s="29" t="str">
        <f t="shared" si="27"/>
        <v/>
      </c>
      <c r="AI6" s="29" t="str">
        <f t="shared" si="28"/>
        <v/>
      </c>
      <c r="AJ6" s="29">
        <f t="shared" si="29"/>
        <v>4</v>
      </c>
      <c r="AK6" s="29" t="str">
        <f t="shared" si="30"/>
        <v/>
      </c>
      <c r="AL6" s="20" t="s">
        <v>31</v>
      </c>
      <c r="AM6" s="29" t="str">
        <f t="shared" si="31"/>
        <v/>
      </c>
      <c r="AN6" s="29" t="str">
        <f t="shared" si="32"/>
        <v/>
      </c>
      <c r="AO6" s="29">
        <f t="shared" si="33"/>
        <v>4</v>
      </c>
      <c r="AP6" s="29" t="str">
        <f t="shared" si="34"/>
        <v/>
      </c>
      <c r="AQ6" s="20" t="s">
        <v>32</v>
      </c>
      <c r="AR6" s="29" t="str">
        <f t="shared" si="35"/>
        <v/>
      </c>
      <c r="AS6" s="29" t="str">
        <f t="shared" si="36"/>
        <v/>
      </c>
      <c r="AT6" s="29">
        <f t="shared" si="37"/>
        <v>4</v>
      </c>
      <c r="AU6" s="29" t="str">
        <f t="shared" si="38"/>
        <v/>
      </c>
      <c r="AV6" s="20" t="s">
        <v>33</v>
      </c>
      <c r="AW6" s="29" t="str">
        <f t="shared" si="39"/>
        <v/>
      </c>
      <c r="AX6" s="29" t="str">
        <f t="shared" si="40"/>
        <v/>
      </c>
      <c r="AY6" s="29">
        <f t="shared" si="41"/>
        <v>4</v>
      </c>
      <c r="AZ6" s="29" t="str">
        <f t="shared" si="42"/>
        <v/>
      </c>
      <c r="BA6" s="20" t="s">
        <v>34</v>
      </c>
      <c r="BB6" s="29" t="str">
        <f t="shared" si="43"/>
        <v/>
      </c>
      <c r="BC6" s="29" t="str">
        <f t="shared" si="44"/>
        <v/>
      </c>
      <c r="BD6" s="29">
        <f t="shared" si="45"/>
        <v>4</v>
      </c>
      <c r="BE6" s="29" t="str">
        <f t="shared" si="46"/>
        <v/>
      </c>
      <c r="BF6" s="29">
        <f t="shared" si="1"/>
        <v>4</v>
      </c>
      <c r="BG6" s="20" t="s">
        <v>14</v>
      </c>
      <c r="BH6" s="29" t="str">
        <f t="shared" si="47"/>
        <v/>
      </c>
      <c r="BI6" s="29" t="str">
        <f t="shared" si="48"/>
        <v/>
      </c>
      <c r="BJ6" s="29" t="str">
        <f t="shared" si="49"/>
        <v/>
      </c>
      <c r="BK6" s="29">
        <f t="shared" si="50"/>
        <v>5</v>
      </c>
      <c r="BL6" s="29">
        <f t="shared" si="2"/>
        <v>5</v>
      </c>
      <c r="BM6" s="20" t="s">
        <v>15</v>
      </c>
      <c r="BN6" s="29" t="str">
        <f t="shared" si="51"/>
        <v/>
      </c>
      <c r="BO6" s="29" t="str">
        <f t="shared" si="52"/>
        <v/>
      </c>
      <c r="BP6" s="29" t="str">
        <f t="shared" si="53"/>
        <v/>
      </c>
      <c r="BQ6" s="29">
        <f t="shared" si="54"/>
        <v>5</v>
      </c>
      <c r="BR6" s="29">
        <f t="shared" si="3"/>
        <v>5</v>
      </c>
      <c r="BS6" s="20" t="s">
        <v>16</v>
      </c>
      <c r="BT6" s="29" t="str">
        <f t="shared" si="55"/>
        <v/>
      </c>
      <c r="BU6" s="29" t="str">
        <f t="shared" si="56"/>
        <v/>
      </c>
      <c r="BV6" s="29">
        <f t="shared" si="57"/>
        <v>4</v>
      </c>
      <c r="BW6" s="29" t="str">
        <f t="shared" si="58"/>
        <v/>
      </c>
      <c r="BX6" s="29">
        <f t="shared" si="4"/>
        <v>4</v>
      </c>
      <c r="BY6" s="20" t="s">
        <v>35</v>
      </c>
      <c r="BZ6" s="29" t="str">
        <f t="shared" si="59"/>
        <v/>
      </c>
      <c r="CA6" s="29" t="str">
        <f t="shared" si="60"/>
        <v/>
      </c>
      <c r="CB6" s="29">
        <f t="shared" si="61"/>
        <v>4</v>
      </c>
      <c r="CC6" s="29" t="str">
        <f t="shared" si="62"/>
        <v/>
      </c>
      <c r="CD6" s="29">
        <f t="shared" si="5"/>
        <v>4</v>
      </c>
      <c r="CE6" s="20" t="s">
        <v>29</v>
      </c>
      <c r="CF6" s="29" t="str">
        <f t="shared" si="63"/>
        <v/>
      </c>
      <c r="CG6" s="29" t="str">
        <f t="shared" si="64"/>
        <v/>
      </c>
      <c r="CH6" s="29">
        <f t="shared" si="65"/>
        <v>4</v>
      </c>
      <c r="CI6" s="29" t="str">
        <f t="shared" si="66"/>
        <v/>
      </c>
      <c r="CJ6" s="29">
        <f t="shared" si="6"/>
        <v>4</v>
      </c>
      <c r="CK6" s="20" t="s">
        <v>36</v>
      </c>
      <c r="CL6" s="29" t="str">
        <f t="shared" si="67"/>
        <v/>
      </c>
      <c r="CM6" s="29" t="str">
        <f t="shared" si="68"/>
        <v/>
      </c>
      <c r="CN6" s="29">
        <f t="shared" si="69"/>
        <v>4</v>
      </c>
      <c r="CO6" s="29" t="str">
        <f t="shared" si="70"/>
        <v/>
      </c>
      <c r="CP6" s="29">
        <f t="shared" si="7"/>
        <v>4</v>
      </c>
      <c r="CQ6" s="21">
        <f t="shared" si="71"/>
        <v>69</v>
      </c>
      <c r="CR6" s="22" t="str">
        <f t="shared" si="72"/>
        <v/>
      </c>
    </row>
    <row r="7" spans="1:96" ht="15" x14ac:dyDescent="0.25">
      <c r="A7" s="23">
        <f>'[1]Впишите фамилии!'!A63</f>
        <v>4</v>
      </c>
      <c r="B7" s="24" t="str">
        <f>'[1]Впишите фамилии!'!B63</f>
        <v>а</v>
      </c>
      <c r="C7" s="23" t="str">
        <f>'[1]Впишите фамилии!'!C63</f>
        <v>Бейс Мажен</v>
      </c>
      <c r="D7" s="23" t="str">
        <f>'[1]Впишите фамилии!'!D63</f>
        <v>м</v>
      </c>
      <c r="E7" s="25">
        <v>14</v>
      </c>
      <c r="F7" s="25">
        <v>17</v>
      </c>
      <c r="G7" s="25">
        <v>15</v>
      </c>
      <c r="H7" s="25">
        <v>19</v>
      </c>
      <c r="I7" s="26" t="s">
        <v>14</v>
      </c>
      <c r="J7" s="25">
        <v>13</v>
      </c>
      <c r="K7" s="27">
        <f>E7+F7+G7+H7+J7</f>
        <v>78</v>
      </c>
      <c r="L7" s="28">
        <f t="shared" si="0"/>
        <v>4</v>
      </c>
      <c r="M7" s="28">
        <f t="shared" si="9"/>
        <v>4</v>
      </c>
      <c r="N7" s="28">
        <f t="shared" si="10"/>
        <v>4</v>
      </c>
      <c r="O7" s="28">
        <f t="shared" si="11"/>
        <v>4</v>
      </c>
      <c r="P7" s="28">
        <f t="shared" si="12"/>
        <v>4</v>
      </c>
      <c r="Q7" s="19" t="str">
        <f t="shared" si="13"/>
        <v xml:space="preserve"> </v>
      </c>
      <c r="R7" s="20">
        <f t="shared" si="14"/>
        <v>13</v>
      </c>
      <c r="S7" s="20" t="str">
        <f t="shared" si="15"/>
        <v xml:space="preserve"> </v>
      </c>
      <c r="T7" s="20" t="str">
        <f t="shared" si="16"/>
        <v xml:space="preserve"> </v>
      </c>
      <c r="U7" s="20" t="str">
        <f t="shared" si="17"/>
        <v xml:space="preserve"> </v>
      </c>
      <c r="V7" s="20" t="str">
        <f t="shared" si="18"/>
        <v xml:space="preserve"> </v>
      </c>
      <c r="W7" s="20" t="str">
        <f t="shared" si="19"/>
        <v xml:space="preserve"> </v>
      </c>
      <c r="X7" s="29" t="str">
        <f t="shared" si="20"/>
        <v/>
      </c>
      <c r="Y7" s="29" t="str">
        <f t="shared" si="21"/>
        <v/>
      </c>
      <c r="Z7" s="29" t="str">
        <f t="shared" si="22"/>
        <v/>
      </c>
      <c r="AA7" s="29">
        <f t="shared" si="23"/>
        <v>1</v>
      </c>
      <c r="AB7" s="29" t="str">
        <f t="shared" si="24"/>
        <v/>
      </c>
      <c r="AC7" s="29" t="str">
        <f t="shared" si="25"/>
        <v/>
      </c>
      <c r="AD7" s="29" t="str">
        <f t="shared" si="26"/>
        <v/>
      </c>
      <c r="AG7" s="20" t="s">
        <v>30</v>
      </c>
      <c r="AH7" s="29" t="str">
        <f t="shared" si="27"/>
        <v/>
      </c>
      <c r="AI7" s="29" t="str">
        <f t="shared" si="28"/>
        <v/>
      </c>
      <c r="AJ7" s="29">
        <f t="shared" si="29"/>
        <v>4</v>
      </c>
      <c r="AK7" s="29" t="str">
        <f t="shared" si="30"/>
        <v/>
      </c>
      <c r="AL7" s="20" t="s">
        <v>31</v>
      </c>
      <c r="AM7" s="29" t="str">
        <f t="shared" si="31"/>
        <v/>
      </c>
      <c r="AN7" s="29" t="str">
        <f t="shared" si="32"/>
        <v/>
      </c>
      <c r="AO7" s="29">
        <f t="shared" si="33"/>
        <v>4</v>
      </c>
      <c r="AP7" s="29" t="str">
        <f t="shared" si="34"/>
        <v/>
      </c>
      <c r="AQ7" s="20" t="s">
        <v>32</v>
      </c>
      <c r="AR7" s="29" t="str">
        <f t="shared" si="35"/>
        <v/>
      </c>
      <c r="AS7" s="29" t="str">
        <f t="shared" si="36"/>
        <v/>
      </c>
      <c r="AT7" s="29">
        <f t="shared" si="37"/>
        <v>4</v>
      </c>
      <c r="AU7" s="29" t="str">
        <f t="shared" si="38"/>
        <v/>
      </c>
      <c r="AV7" s="20" t="s">
        <v>33</v>
      </c>
      <c r="AW7" s="29" t="str">
        <f t="shared" si="39"/>
        <v/>
      </c>
      <c r="AX7" s="29" t="str">
        <f t="shared" si="40"/>
        <v/>
      </c>
      <c r="AY7" s="29">
        <f t="shared" si="41"/>
        <v>4</v>
      </c>
      <c r="AZ7" s="29" t="str">
        <f t="shared" si="42"/>
        <v/>
      </c>
      <c r="BA7" s="20" t="s">
        <v>34</v>
      </c>
      <c r="BB7" s="29" t="str">
        <f t="shared" si="43"/>
        <v/>
      </c>
      <c r="BC7" s="29">
        <f t="shared" si="44"/>
        <v>3</v>
      </c>
      <c r="BD7" s="29" t="str">
        <f t="shared" si="45"/>
        <v/>
      </c>
      <c r="BE7" s="29" t="str">
        <f t="shared" si="46"/>
        <v/>
      </c>
      <c r="BF7" s="29">
        <f t="shared" si="1"/>
        <v>3</v>
      </c>
      <c r="BG7" s="20" t="s">
        <v>14</v>
      </c>
      <c r="BH7" s="29" t="str">
        <f t="shared" si="47"/>
        <v/>
      </c>
      <c r="BI7" s="29" t="str">
        <f t="shared" si="48"/>
        <v/>
      </c>
      <c r="BJ7" s="29">
        <f t="shared" si="49"/>
        <v>4</v>
      </c>
      <c r="BK7" s="29" t="str">
        <f t="shared" si="50"/>
        <v/>
      </c>
      <c r="BL7" s="29">
        <f t="shared" si="2"/>
        <v>4</v>
      </c>
      <c r="BM7" s="20" t="s">
        <v>15</v>
      </c>
      <c r="BN7" s="29" t="str">
        <f t="shared" si="51"/>
        <v/>
      </c>
      <c r="BO7" s="29" t="str">
        <f t="shared" si="52"/>
        <v/>
      </c>
      <c r="BP7" s="29">
        <f t="shared" si="53"/>
        <v>4</v>
      </c>
      <c r="BQ7" s="29" t="str">
        <f t="shared" si="54"/>
        <v/>
      </c>
      <c r="BR7" s="29">
        <f t="shared" si="3"/>
        <v>4</v>
      </c>
      <c r="BS7" s="20" t="s">
        <v>16</v>
      </c>
      <c r="BT7" s="29" t="str">
        <f t="shared" si="55"/>
        <v/>
      </c>
      <c r="BU7" s="29">
        <f t="shared" si="56"/>
        <v>3</v>
      </c>
      <c r="BV7" s="29" t="str">
        <f t="shared" si="57"/>
        <v/>
      </c>
      <c r="BW7" s="29" t="str">
        <f t="shared" si="58"/>
        <v/>
      </c>
      <c r="BX7" s="29">
        <f t="shared" si="4"/>
        <v>3</v>
      </c>
      <c r="BY7" s="20" t="s">
        <v>35</v>
      </c>
      <c r="BZ7" s="29" t="str">
        <f t="shared" si="59"/>
        <v/>
      </c>
      <c r="CA7" s="29">
        <f t="shared" si="60"/>
        <v>3</v>
      </c>
      <c r="CB7" s="29" t="str">
        <f t="shared" si="61"/>
        <v/>
      </c>
      <c r="CC7" s="29" t="str">
        <f t="shared" si="62"/>
        <v/>
      </c>
      <c r="CD7" s="29">
        <f t="shared" si="5"/>
        <v>3</v>
      </c>
      <c r="CE7" s="20" t="s">
        <v>29</v>
      </c>
      <c r="CF7" s="29" t="str">
        <f t="shared" si="63"/>
        <v/>
      </c>
      <c r="CG7" s="29">
        <f t="shared" si="64"/>
        <v>3</v>
      </c>
      <c r="CH7" s="29" t="str">
        <f t="shared" si="65"/>
        <v/>
      </c>
      <c r="CI7" s="29" t="str">
        <f t="shared" si="66"/>
        <v/>
      </c>
      <c r="CJ7" s="29">
        <f t="shared" si="6"/>
        <v>3</v>
      </c>
      <c r="CK7" s="20" t="s">
        <v>36</v>
      </c>
      <c r="CL7" s="29" t="str">
        <f t="shared" si="67"/>
        <v/>
      </c>
      <c r="CM7" s="29">
        <f t="shared" si="68"/>
        <v>3</v>
      </c>
      <c r="CN7" s="29" t="str">
        <f t="shared" si="69"/>
        <v/>
      </c>
      <c r="CO7" s="29" t="str">
        <f t="shared" si="70"/>
        <v/>
      </c>
      <c r="CP7" s="29">
        <f t="shared" si="7"/>
        <v>3</v>
      </c>
      <c r="CQ7" s="21">
        <f t="shared" si="71"/>
        <v>61</v>
      </c>
      <c r="CR7" s="22" t="str">
        <f t="shared" si="72"/>
        <v/>
      </c>
    </row>
    <row r="8" spans="1:96" ht="15" x14ac:dyDescent="0.25">
      <c r="A8" s="23">
        <f>'[1]Впишите фамилии!'!A64</f>
        <v>5</v>
      </c>
      <c r="B8" s="24" t="str">
        <f>'[1]Впишите фамилии!'!B64</f>
        <v>а</v>
      </c>
      <c r="C8" s="23" t="str">
        <f>'[1]Впишите фамилии!'!C64</f>
        <v>Галым Айсана</v>
      </c>
      <c r="D8" s="23" t="str">
        <f>'[1]Впишите фамилии!'!D64</f>
        <v>ж</v>
      </c>
      <c r="E8" s="25">
        <v>22</v>
      </c>
      <c r="F8" s="25">
        <v>19</v>
      </c>
      <c r="G8" s="25">
        <v>18</v>
      </c>
      <c r="H8" s="25">
        <v>15</v>
      </c>
      <c r="I8" s="26" t="s">
        <v>34</v>
      </c>
      <c r="J8" s="25">
        <v>17</v>
      </c>
      <c r="K8" s="27">
        <f t="shared" si="8"/>
        <v>91</v>
      </c>
      <c r="L8" s="28">
        <f t="shared" si="0"/>
        <v>5</v>
      </c>
      <c r="M8" s="28">
        <f t="shared" si="9"/>
        <v>5</v>
      </c>
      <c r="N8" s="28">
        <f t="shared" si="10"/>
        <v>4</v>
      </c>
      <c r="O8" s="28">
        <f t="shared" si="11"/>
        <v>4</v>
      </c>
      <c r="P8" s="28">
        <f t="shared" si="12"/>
        <v>4</v>
      </c>
      <c r="Q8" s="19">
        <f t="shared" si="13"/>
        <v>17</v>
      </c>
      <c r="R8" s="20" t="str">
        <f t="shared" si="14"/>
        <v xml:space="preserve"> </v>
      </c>
      <c r="S8" s="20" t="str">
        <f t="shared" si="15"/>
        <v xml:space="preserve"> </v>
      </c>
      <c r="T8" s="20" t="str">
        <f t="shared" si="16"/>
        <v xml:space="preserve"> </v>
      </c>
      <c r="U8" s="20" t="str">
        <f t="shared" si="17"/>
        <v xml:space="preserve"> </v>
      </c>
      <c r="V8" s="20" t="str">
        <f t="shared" si="18"/>
        <v xml:space="preserve"> </v>
      </c>
      <c r="W8" s="20" t="str">
        <f t="shared" si="19"/>
        <v xml:space="preserve"> </v>
      </c>
      <c r="X8" s="29" t="str">
        <f t="shared" si="20"/>
        <v/>
      </c>
      <c r="Y8" s="29" t="str">
        <f t="shared" si="21"/>
        <v/>
      </c>
      <c r="Z8" s="29" t="str">
        <f t="shared" si="22"/>
        <v/>
      </c>
      <c r="AA8" s="29" t="str">
        <f t="shared" si="23"/>
        <v/>
      </c>
      <c r="AB8" s="29" t="str">
        <f t="shared" si="24"/>
        <v/>
      </c>
      <c r="AC8" s="29">
        <f t="shared" si="25"/>
        <v>1</v>
      </c>
      <c r="AD8" s="29" t="str">
        <f t="shared" si="26"/>
        <v/>
      </c>
      <c r="AG8" s="20" t="s">
        <v>30</v>
      </c>
      <c r="AH8" s="29" t="str">
        <f t="shared" si="27"/>
        <v/>
      </c>
      <c r="AI8" s="29" t="str">
        <f t="shared" si="28"/>
        <v/>
      </c>
      <c r="AJ8" s="29" t="str">
        <f t="shared" si="29"/>
        <v/>
      </c>
      <c r="AK8" s="29">
        <f t="shared" si="30"/>
        <v>5</v>
      </c>
      <c r="AL8" s="20" t="s">
        <v>31</v>
      </c>
      <c r="AM8" s="29" t="str">
        <f t="shared" si="31"/>
        <v/>
      </c>
      <c r="AN8" s="29" t="str">
        <f t="shared" si="32"/>
        <v/>
      </c>
      <c r="AO8" s="29" t="str">
        <f t="shared" si="33"/>
        <v/>
      </c>
      <c r="AP8" s="29">
        <f t="shared" si="34"/>
        <v>5</v>
      </c>
      <c r="AQ8" s="20" t="s">
        <v>32</v>
      </c>
      <c r="AR8" s="29" t="str">
        <f t="shared" si="35"/>
        <v/>
      </c>
      <c r="AS8" s="29" t="str">
        <f t="shared" si="36"/>
        <v/>
      </c>
      <c r="AT8" s="29">
        <f t="shared" si="37"/>
        <v>4</v>
      </c>
      <c r="AU8" s="29" t="str">
        <f t="shared" si="38"/>
        <v/>
      </c>
      <c r="AV8" s="20" t="s">
        <v>33</v>
      </c>
      <c r="AW8" s="29" t="str">
        <f t="shared" si="39"/>
        <v/>
      </c>
      <c r="AX8" s="29" t="str">
        <f t="shared" si="40"/>
        <v/>
      </c>
      <c r="AY8" s="29">
        <f t="shared" si="41"/>
        <v>4</v>
      </c>
      <c r="AZ8" s="29" t="str">
        <f t="shared" si="42"/>
        <v/>
      </c>
      <c r="BA8" s="20" t="s">
        <v>34</v>
      </c>
      <c r="BB8" s="29" t="str">
        <f t="shared" si="43"/>
        <v/>
      </c>
      <c r="BC8" s="29" t="str">
        <f t="shared" si="44"/>
        <v/>
      </c>
      <c r="BD8" s="29">
        <f t="shared" si="45"/>
        <v>4</v>
      </c>
      <c r="BE8" s="29" t="str">
        <f t="shared" si="46"/>
        <v/>
      </c>
      <c r="BF8" s="29">
        <f t="shared" si="1"/>
        <v>4</v>
      </c>
      <c r="BG8" s="20" t="s">
        <v>14</v>
      </c>
      <c r="BH8" s="29" t="str">
        <f t="shared" si="47"/>
        <v/>
      </c>
      <c r="BI8" s="29" t="str">
        <f t="shared" si="48"/>
        <v/>
      </c>
      <c r="BJ8" s="29">
        <f t="shared" si="49"/>
        <v>4</v>
      </c>
      <c r="BK8" s="29" t="str">
        <f t="shared" si="50"/>
        <v/>
      </c>
      <c r="BL8" s="29">
        <f t="shared" si="2"/>
        <v>4</v>
      </c>
      <c r="BM8" s="20" t="s">
        <v>15</v>
      </c>
      <c r="BN8" s="29" t="str">
        <f t="shared" si="51"/>
        <v/>
      </c>
      <c r="BO8" s="29" t="str">
        <f t="shared" si="52"/>
        <v/>
      </c>
      <c r="BP8" s="29">
        <f t="shared" si="53"/>
        <v>4</v>
      </c>
      <c r="BQ8" s="29" t="str">
        <f t="shared" si="54"/>
        <v/>
      </c>
      <c r="BR8" s="29">
        <f t="shared" si="3"/>
        <v>4</v>
      </c>
      <c r="BS8" s="20" t="s">
        <v>16</v>
      </c>
      <c r="BT8" s="29" t="str">
        <f t="shared" si="55"/>
        <v/>
      </c>
      <c r="BU8" s="29" t="str">
        <f t="shared" si="56"/>
        <v/>
      </c>
      <c r="BV8" s="29">
        <f t="shared" si="57"/>
        <v>4</v>
      </c>
      <c r="BW8" s="29" t="str">
        <f t="shared" si="58"/>
        <v/>
      </c>
      <c r="BX8" s="29">
        <f t="shared" si="4"/>
        <v>4</v>
      </c>
      <c r="BY8" s="20" t="s">
        <v>35</v>
      </c>
      <c r="BZ8" s="29" t="str">
        <f t="shared" si="59"/>
        <v/>
      </c>
      <c r="CA8" s="29" t="str">
        <f t="shared" si="60"/>
        <v/>
      </c>
      <c r="CB8" s="29">
        <f t="shared" si="61"/>
        <v>4</v>
      </c>
      <c r="CC8" s="29" t="str">
        <f t="shared" si="62"/>
        <v/>
      </c>
      <c r="CD8" s="29">
        <f t="shared" si="5"/>
        <v>4</v>
      </c>
      <c r="CE8" s="20" t="s">
        <v>29</v>
      </c>
      <c r="CF8" s="29" t="str">
        <f t="shared" si="63"/>
        <v/>
      </c>
      <c r="CG8" s="29" t="str">
        <f t="shared" si="64"/>
        <v/>
      </c>
      <c r="CH8" s="29">
        <f t="shared" si="65"/>
        <v>4</v>
      </c>
      <c r="CI8" s="29" t="str">
        <f t="shared" si="66"/>
        <v/>
      </c>
      <c r="CJ8" s="29">
        <f t="shared" si="6"/>
        <v>4</v>
      </c>
      <c r="CK8" s="20" t="s">
        <v>36</v>
      </c>
      <c r="CL8" s="29" t="str">
        <f t="shared" si="67"/>
        <v/>
      </c>
      <c r="CM8" s="29" t="str">
        <f t="shared" si="68"/>
        <v/>
      </c>
      <c r="CN8" s="29">
        <f t="shared" si="69"/>
        <v>4</v>
      </c>
      <c r="CO8" s="29" t="str">
        <f t="shared" si="70"/>
        <v/>
      </c>
      <c r="CP8" s="29">
        <f t="shared" si="7"/>
        <v>4</v>
      </c>
      <c r="CQ8" s="21">
        <f t="shared" si="71"/>
        <v>72</v>
      </c>
      <c r="CR8" s="22" t="str">
        <f t="shared" si="72"/>
        <v/>
      </c>
    </row>
    <row r="9" spans="1:96" ht="15" x14ac:dyDescent="0.25">
      <c r="A9" s="23">
        <f>'[1]Впишите фамилии!'!A65</f>
        <v>6</v>
      </c>
      <c r="B9" s="24" t="str">
        <f>'[1]Впишите фамилии!'!B65</f>
        <v>а</v>
      </c>
      <c r="C9" s="23" t="str">
        <f>'[1]Впишите фамилии!'!C65</f>
        <v>Глебова Вероника</v>
      </c>
      <c r="D9" s="23" t="str">
        <f>'[1]Впишите фамилии!'!D65</f>
        <v>ж</v>
      </c>
      <c r="E9" s="25">
        <v>20</v>
      </c>
      <c r="F9" s="25">
        <v>12</v>
      </c>
      <c r="G9" s="25">
        <v>15</v>
      </c>
      <c r="H9" s="25">
        <v>16</v>
      </c>
      <c r="I9" s="26" t="s">
        <v>29</v>
      </c>
      <c r="J9" s="25">
        <v>11</v>
      </c>
      <c r="K9" s="27">
        <f t="shared" si="8"/>
        <v>74</v>
      </c>
      <c r="L9" s="28">
        <f t="shared" si="0"/>
        <v>4</v>
      </c>
      <c r="M9" s="28">
        <f t="shared" si="9"/>
        <v>4</v>
      </c>
      <c r="N9" s="28">
        <f t="shared" si="10"/>
        <v>4</v>
      </c>
      <c r="O9" s="28">
        <f t="shared" si="11"/>
        <v>4</v>
      </c>
      <c r="P9" s="28">
        <f t="shared" si="12"/>
        <v>3</v>
      </c>
      <c r="Q9" s="19" t="str">
        <f t="shared" si="13"/>
        <v xml:space="preserve"> </v>
      </c>
      <c r="R9" s="20" t="str">
        <f t="shared" si="14"/>
        <v xml:space="preserve"> </v>
      </c>
      <c r="S9" s="20" t="str">
        <f t="shared" si="15"/>
        <v xml:space="preserve"> </v>
      </c>
      <c r="T9" s="20" t="str">
        <f t="shared" si="16"/>
        <v xml:space="preserve"> </v>
      </c>
      <c r="U9" s="20" t="str">
        <f t="shared" si="17"/>
        <v xml:space="preserve"> </v>
      </c>
      <c r="V9" s="20">
        <f t="shared" si="18"/>
        <v>11</v>
      </c>
      <c r="W9" s="20" t="str">
        <f t="shared" si="19"/>
        <v xml:space="preserve"> </v>
      </c>
      <c r="X9" s="29" t="str">
        <f t="shared" si="20"/>
        <v/>
      </c>
      <c r="Y9" s="29" t="str">
        <f t="shared" si="21"/>
        <v/>
      </c>
      <c r="Z9" s="29" t="str">
        <f t="shared" si="22"/>
        <v/>
      </c>
      <c r="AA9" s="29">
        <f t="shared" si="23"/>
        <v>1</v>
      </c>
      <c r="AB9" s="29" t="str">
        <f t="shared" si="24"/>
        <v/>
      </c>
      <c r="AC9" s="29" t="str">
        <f t="shared" si="25"/>
        <v/>
      </c>
      <c r="AD9" s="29" t="str">
        <f t="shared" si="26"/>
        <v/>
      </c>
      <c r="AG9" s="20" t="s">
        <v>30</v>
      </c>
      <c r="AH9" s="29" t="str">
        <f t="shared" si="27"/>
        <v/>
      </c>
      <c r="AI9" s="29" t="str">
        <f t="shared" si="28"/>
        <v/>
      </c>
      <c r="AJ9" s="29">
        <f t="shared" si="29"/>
        <v>4</v>
      </c>
      <c r="AK9" s="29" t="str">
        <f t="shared" si="30"/>
        <v/>
      </c>
      <c r="AL9" s="20" t="s">
        <v>31</v>
      </c>
      <c r="AM9" s="29" t="str">
        <f t="shared" si="31"/>
        <v/>
      </c>
      <c r="AN9" s="29" t="str">
        <f t="shared" si="32"/>
        <v/>
      </c>
      <c r="AO9" s="29">
        <f t="shared" si="33"/>
        <v>4</v>
      </c>
      <c r="AP9" s="29" t="str">
        <f t="shared" si="34"/>
        <v/>
      </c>
      <c r="AQ9" s="20" t="s">
        <v>32</v>
      </c>
      <c r="AR9" s="29" t="str">
        <f t="shared" si="35"/>
        <v/>
      </c>
      <c r="AS9" s="29" t="str">
        <f t="shared" si="36"/>
        <v/>
      </c>
      <c r="AT9" s="29">
        <f t="shared" si="37"/>
        <v>4</v>
      </c>
      <c r="AU9" s="29" t="str">
        <f t="shared" si="38"/>
        <v/>
      </c>
      <c r="AV9" s="20" t="s">
        <v>33</v>
      </c>
      <c r="AW9" s="29" t="str">
        <f t="shared" si="39"/>
        <v/>
      </c>
      <c r="AX9" s="29" t="str">
        <f t="shared" si="40"/>
        <v/>
      </c>
      <c r="AY9" s="29">
        <f t="shared" si="41"/>
        <v>4</v>
      </c>
      <c r="AZ9" s="29" t="str">
        <f t="shared" si="42"/>
        <v/>
      </c>
      <c r="BA9" s="20" t="s">
        <v>34</v>
      </c>
      <c r="BB9" s="29" t="str">
        <f t="shared" si="43"/>
        <v/>
      </c>
      <c r="BC9" s="29">
        <f t="shared" si="44"/>
        <v>3</v>
      </c>
      <c r="BD9" s="29" t="str">
        <f t="shared" si="45"/>
        <v/>
      </c>
      <c r="BE9" s="29" t="str">
        <f t="shared" si="46"/>
        <v/>
      </c>
      <c r="BF9" s="29">
        <f t="shared" si="1"/>
        <v>3</v>
      </c>
      <c r="BG9" s="20" t="s">
        <v>14</v>
      </c>
      <c r="BH9" s="29" t="str">
        <f t="shared" si="47"/>
        <v/>
      </c>
      <c r="BI9" s="29">
        <f t="shared" si="48"/>
        <v>3</v>
      </c>
      <c r="BJ9" s="29" t="str">
        <f t="shared" si="49"/>
        <v/>
      </c>
      <c r="BK9" s="29" t="str">
        <f t="shared" si="50"/>
        <v/>
      </c>
      <c r="BL9" s="29">
        <f t="shared" si="2"/>
        <v>3</v>
      </c>
      <c r="BM9" s="20" t="s">
        <v>15</v>
      </c>
      <c r="BN9" s="29" t="str">
        <f t="shared" si="51"/>
        <v/>
      </c>
      <c r="BO9" s="29">
        <f t="shared" si="52"/>
        <v>3</v>
      </c>
      <c r="BP9" s="29" t="str">
        <f t="shared" si="53"/>
        <v/>
      </c>
      <c r="BQ9" s="29" t="str">
        <f t="shared" si="54"/>
        <v/>
      </c>
      <c r="BR9" s="29">
        <f t="shared" si="3"/>
        <v>3</v>
      </c>
      <c r="BS9" s="20" t="s">
        <v>16</v>
      </c>
      <c r="BT9" s="29" t="str">
        <f t="shared" si="55"/>
        <v/>
      </c>
      <c r="BU9" s="29">
        <f t="shared" si="56"/>
        <v>3</v>
      </c>
      <c r="BV9" s="29" t="str">
        <f t="shared" si="57"/>
        <v/>
      </c>
      <c r="BW9" s="29" t="str">
        <f t="shared" si="58"/>
        <v/>
      </c>
      <c r="BX9" s="29">
        <f t="shared" si="4"/>
        <v>3</v>
      </c>
      <c r="BY9" s="20" t="s">
        <v>35</v>
      </c>
      <c r="BZ9" s="29" t="str">
        <f t="shared" si="59"/>
        <v/>
      </c>
      <c r="CA9" s="29">
        <f t="shared" si="60"/>
        <v>3</v>
      </c>
      <c r="CB9" s="29" t="str">
        <f t="shared" si="61"/>
        <v/>
      </c>
      <c r="CC9" s="29" t="str">
        <f t="shared" si="62"/>
        <v/>
      </c>
      <c r="CD9" s="29">
        <f t="shared" si="5"/>
        <v>3</v>
      </c>
      <c r="CE9" s="20" t="s">
        <v>29</v>
      </c>
      <c r="CF9" s="29" t="str">
        <f t="shared" si="63"/>
        <v/>
      </c>
      <c r="CG9" s="29">
        <f t="shared" si="64"/>
        <v>3</v>
      </c>
      <c r="CH9" s="29" t="str">
        <f t="shared" si="65"/>
        <v/>
      </c>
      <c r="CI9" s="29" t="str">
        <f t="shared" si="66"/>
        <v/>
      </c>
      <c r="CJ9" s="29">
        <f t="shared" si="6"/>
        <v>3</v>
      </c>
      <c r="CK9" s="20" t="s">
        <v>36</v>
      </c>
      <c r="CL9" s="29" t="str">
        <f t="shared" si="67"/>
        <v/>
      </c>
      <c r="CM9" s="29">
        <f t="shared" si="68"/>
        <v>3</v>
      </c>
      <c r="CN9" s="29" t="str">
        <f t="shared" si="69"/>
        <v/>
      </c>
      <c r="CO9" s="29" t="str">
        <f t="shared" si="70"/>
        <v/>
      </c>
      <c r="CP9" s="29">
        <f t="shared" si="7"/>
        <v>3</v>
      </c>
      <c r="CQ9" s="21">
        <f t="shared" si="71"/>
        <v>62</v>
      </c>
      <c r="CR9" s="22" t="str">
        <f t="shared" si="72"/>
        <v/>
      </c>
    </row>
    <row r="10" spans="1:96" ht="15" x14ac:dyDescent="0.25">
      <c r="A10" s="23">
        <f>'[1]Впишите фамилии!'!A66</f>
        <v>7</v>
      </c>
      <c r="B10" s="24" t="str">
        <f>'[1]Впишите фамилии!'!B66</f>
        <v>а</v>
      </c>
      <c r="C10" s="23" t="str">
        <f>'[1]Впишите фамилии!'!C66</f>
        <v>Зейнуллаева Даяна</v>
      </c>
      <c r="D10" s="23" t="str">
        <f>'[1]Впишите фамилии!'!D66</f>
        <v>ж</v>
      </c>
      <c r="E10" s="25">
        <v>21</v>
      </c>
      <c r="F10" s="25">
        <v>13</v>
      </c>
      <c r="G10" s="25">
        <v>13</v>
      </c>
      <c r="H10" s="25">
        <v>10</v>
      </c>
      <c r="I10" s="26" t="s">
        <v>34</v>
      </c>
      <c r="J10" s="25">
        <v>9</v>
      </c>
      <c r="K10" s="27">
        <f t="shared" si="8"/>
        <v>66</v>
      </c>
      <c r="L10" s="28">
        <f t="shared" si="0"/>
        <v>5</v>
      </c>
      <c r="M10" s="28">
        <f t="shared" si="9"/>
        <v>4</v>
      </c>
      <c r="N10" s="28">
        <f t="shared" si="10"/>
        <v>3</v>
      </c>
      <c r="O10" s="28">
        <f t="shared" si="11"/>
        <v>3</v>
      </c>
      <c r="P10" s="28">
        <f t="shared" si="12"/>
        <v>3</v>
      </c>
      <c r="Q10" s="19">
        <f t="shared" si="13"/>
        <v>9</v>
      </c>
      <c r="R10" s="20" t="str">
        <f t="shared" si="14"/>
        <v xml:space="preserve"> </v>
      </c>
      <c r="S10" s="20" t="str">
        <f t="shared" si="15"/>
        <v xml:space="preserve"> </v>
      </c>
      <c r="T10" s="20" t="str">
        <f t="shared" si="16"/>
        <v xml:space="preserve"> </v>
      </c>
      <c r="U10" s="20" t="str">
        <f t="shared" si="17"/>
        <v xml:space="preserve"> </v>
      </c>
      <c r="V10" s="20" t="str">
        <f t="shared" si="18"/>
        <v xml:space="preserve"> </v>
      </c>
      <c r="W10" s="20" t="str">
        <f t="shared" si="19"/>
        <v xml:space="preserve"> </v>
      </c>
      <c r="X10" s="29" t="str">
        <f t="shared" si="20"/>
        <v/>
      </c>
      <c r="Y10" s="29" t="str">
        <f t="shared" si="21"/>
        <v/>
      </c>
      <c r="Z10" s="29">
        <f t="shared" si="22"/>
        <v>1</v>
      </c>
      <c r="AA10" s="29" t="str">
        <f t="shared" si="23"/>
        <v/>
      </c>
      <c r="AB10" s="29" t="str">
        <f t="shared" si="24"/>
        <v/>
      </c>
      <c r="AC10" s="29" t="str">
        <f t="shared" si="25"/>
        <v/>
      </c>
      <c r="AD10" s="29" t="str">
        <f t="shared" si="26"/>
        <v/>
      </c>
      <c r="AG10" s="20" t="s">
        <v>30</v>
      </c>
      <c r="AH10" s="29" t="str">
        <f t="shared" si="27"/>
        <v/>
      </c>
      <c r="AI10" s="29" t="str">
        <f t="shared" si="28"/>
        <v/>
      </c>
      <c r="AJ10" s="29" t="str">
        <f t="shared" si="29"/>
        <v/>
      </c>
      <c r="AK10" s="29">
        <f t="shared" si="30"/>
        <v>5</v>
      </c>
      <c r="AL10" s="20" t="s">
        <v>31</v>
      </c>
      <c r="AM10" s="29" t="str">
        <f t="shared" si="31"/>
        <v/>
      </c>
      <c r="AN10" s="29" t="str">
        <f t="shared" si="32"/>
        <v/>
      </c>
      <c r="AO10" s="29">
        <f t="shared" si="33"/>
        <v>4</v>
      </c>
      <c r="AP10" s="29" t="str">
        <f t="shared" si="34"/>
        <v/>
      </c>
      <c r="AQ10" s="20" t="s">
        <v>32</v>
      </c>
      <c r="AR10" s="29" t="str">
        <f t="shared" si="35"/>
        <v/>
      </c>
      <c r="AS10" s="29">
        <f t="shared" si="36"/>
        <v>3</v>
      </c>
      <c r="AT10" s="29" t="str">
        <f t="shared" si="37"/>
        <v/>
      </c>
      <c r="AU10" s="29" t="str">
        <f t="shared" si="38"/>
        <v/>
      </c>
      <c r="AV10" s="20" t="s">
        <v>33</v>
      </c>
      <c r="AW10" s="29" t="str">
        <f t="shared" si="39"/>
        <v/>
      </c>
      <c r="AX10" s="29">
        <f t="shared" si="40"/>
        <v>3</v>
      </c>
      <c r="AY10" s="29" t="str">
        <f t="shared" si="41"/>
        <v/>
      </c>
      <c r="AZ10" s="29" t="str">
        <f t="shared" si="42"/>
        <v/>
      </c>
      <c r="BA10" s="20" t="s">
        <v>34</v>
      </c>
      <c r="BB10" s="29" t="str">
        <f t="shared" si="43"/>
        <v/>
      </c>
      <c r="BC10" s="29">
        <f t="shared" si="44"/>
        <v>3</v>
      </c>
      <c r="BD10" s="29" t="str">
        <f t="shared" si="45"/>
        <v/>
      </c>
      <c r="BE10" s="29" t="str">
        <f t="shared" si="46"/>
        <v/>
      </c>
      <c r="BF10" s="29">
        <f t="shared" si="1"/>
        <v>3</v>
      </c>
      <c r="BG10" s="20" t="s">
        <v>14</v>
      </c>
      <c r="BH10" s="29" t="str">
        <f t="shared" si="47"/>
        <v/>
      </c>
      <c r="BI10" s="29">
        <f t="shared" si="48"/>
        <v>3</v>
      </c>
      <c r="BJ10" s="29" t="str">
        <f t="shared" si="49"/>
        <v/>
      </c>
      <c r="BK10" s="29" t="str">
        <f t="shared" si="50"/>
        <v/>
      </c>
      <c r="BL10" s="29">
        <f t="shared" si="2"/>
        <v>3</v>
      </c>
      <c r="BM10" s="20" t="s">
        <v>15</v>
      </c>
      <c r="BN10" s="29" t="str">
        <f t="shared" si="51"/>
        <v/>
      </c>
      <c r="BO10" s="29">
        <f t="shared" si="52"/>
        <v>3</v>
      </c>
      <c r="BP10" s="29" t="str">
        <f t="shared" si="53"/>
        <v/>
      </c>
      <c r="BQ10" s="29" t="str">
        <f t="shared" si="54"/>
        <v/>
      </c>
      <c r="BR10" s="29">
        <f t="shared" si="3"/>
        <v>3</v>
      </c>
      <c r="BS10" s="20" t="s">
        <v>16</v>
      </c>
      <c r="BT10" s="29" t="str">
        <f t="shared" si="55"/>
        <v/>
      </c>
      <c r="BU10" s="29">
        <f t="shared" si="56"/>
        <v>3</v>
      </c>
      <c r="BV10" s="29" t="str">
        <f t="shared" si="57"/>
        <v/>
      </c>
      <c r="BW10" s="29" t="str">
        <f t="shared" si="58"/>
        <v/>
      </c>
      <c r="BX10" s="29">
        <f t="shared" si="4"/>
        <v>3</v>
      </c>
      <c r="BY10" s="20" t="s">
        <v>35</v>
      </c>
      <c r="BZ10" s="29" t="str">
        <f t="shared" si="59"/>
        <v/>
      </c>
      <c r="CA10" s="29">
        <f t="shared" si="60"/>
        <v>3</v>
      </c>
      <c r="CB10" s="29" t="str">
        <f t="shared" si="61"/>
        <v/>
      </c>
      <c r="CC10" s="29" t="str">
        <f t="shared" si="62"/>
        <v/>
      </c>
      <c r="CD10" s="29">
        <f t="shared" si="5"/>
        <v>3</v>
      </c>
      <c r="CE10" s="20" t="s">
        <v>29</v>
      </c>
      <c r="CF10" s="29" t="str">
        <f t="shared" si="63"/>
        <v/>
      </c>
      <c r="CG10" s="29">
        <f t="shared" si="64"/>
        <v>3</v>
      </c>
      <c r="CH10" s="29" t="str">
        <f t="shared" si="65"/>
        <v/>
      </c>
      <c r="CI10" s="29" t="str">
        <f t="shared" si="66"/>
        <v/>
      </c>
      <c r="CJ10" s="29">
        <f t="shared" si="6"/>
        <v>3</v>
      </c>
      <c r="CK10" s="20" t="s">
        <v>36</v>
      </c>
      <c r="CL10" s="29" t="str">
        <f t="shared" si="67"/>
        <v/>
      </c>
      <c r="CM10" s="29">
        <f t="shared" si="68"/>
        <v>3</v>
      </c>
      <c r="CN10" s="29" t="str">
        <f t="shared" si="69"/>
        <v/>
      </c>
      <c r="CO10" s="29" t="str">
        <f t="shared" si="70"/>
        <v/>
      </c>
      <c r="CP10" s="29">
        <f t="shared" si="7"/>
        <v>3</v>
      </c>
      <c r="CQ10" s="21">
        <f t="shared" si="71"/>
        <v>53</v>
      </c>
      <c r="CR10" s="22" t="str">
        <f t="shared" si="72"/>
        <v/>
      </c>
    </row>
    <row r="11" spans="1:96" ht="15" x14ac:dyDescent="0.25">
      <c r="A11" s="23">
        <f>'[1]Впишите фамилии!'!A67</f>
        <v>8</v>
      </c>
      <c r="B11" s="24" t="str">
        <f>'[1]Впишите фамилии!'!B67</f>
        <v>а</v>
      </c>
      <c r="C11" s="23" t="str">
        <f>'[1]Впишите фамилии!'!C67</f>
        <v>Иванченко Дмитрий</v>
      </c>
      <c r="D11" s="23" t="str">
        <f>'[1]Впишите фамилии!'!D67</f>
        <v>м</v>
      </c>
      <c r="E11" s="25">
        <v>16</v>
      </c>
      <c r="F11" s="25">
        <v>15</v>
      </c>
      <c r="G11" s="25">
        <v>11</v>
      </c>
      <c r="H11" s="25">
        <v>12</v>
      </c>
      <c r="I11" s="26" t="s">
        <v>34</v>
      </c>
      <c r="J11" s="25">
        <v>16</v>
      </c>
      <c r="K11" s="27">
        <f>E11+F11+G11+H11+J11</f>
        <v>70</v>
      </c>
      <c r="L11" s="28">
        <f t="shared" si="0"/>
        <v>4</v>
      </c>
      <c r="M11" s="28">
        <f t="shared" si="9"/>
        <v>4</v>
      </c>
      <c r="N11" s="28">
        <f t="shared" si="10"/>
        <v>3</v>
      </c>
      <c r="O11" s="28">
        <f t="shared" si="11"/>
        <v>4</v>
      </c>
      <c r="P11" s="28">
        <f t="shared" si="12"/>
        <v>4</v>
      </c>
      <c r="Q11" s="19">
        <f t="shared" si="13"/>
        <v>16</v>
      </c>
      <c r="R11" s="20" t="str">
        <f t="shared" si="14"/>
        <v xml:space="preserve"> </v>
      </c>
      <c r="S11" s="20" t="str">
        <f t="shared" si="15"/>
        <v xml:space="preserve"> </v>
      </c>
      <c r="T11" s="20" t="str">
        <f t="shared" si="16"/>
        <v xml:space="preserve"> </v>
      </c>
      <c r="U11" s="20" t="str">
        <f t="shared" si="17"/>
        <v xml:space="preserve"> </v>
      </c>
      <c r="V11" s="20" t="str">
        <f t="shared" si="18"/>
        <v xml:space="preserve"> </v>
      </c>
      <c r="W11" s="20" t="str">
        <f t="shared" si="19"/>
        <v xml:space="preserve"> </v>
      </c>
      <c r="X11" s="29" t="str">
        <f t="shared" si="20"/>
        <v/>
      </c>
      <c r="Y11" s="29" t="str">
        <f t="shared" si="21"/>
        <v/>
      </c>
      <c r="Z11" s="29">
        <f t="shared" si="22"/>
        <v>1</v>
      </c>
      <c r="AA11" s="29" t="str">
        <f t="shared" si="23"/>
        <v/>
      </c>
      <c r="AB11" s="29" t="str">
        <f t="shared" si="24"/>
        <v/>
      </c>
      <c r="AC11" s="29" t="str">
        <f t="shared" si="25"/>
        <v/>
      </c>
      <c r="AD11" s="29" t="str">
        <f t="shared" si="26"/>
        <v/>
      </c>
      <c r="AG11" s="20" t="s">
        <v>30</v>
      </c>
      <c r="AH11" s="29" t="str">
        <f t="shared" si="27"/>
        <v/>
      </c>
      <c r="AI11" s="29" t="str">
        <f t="shared" si="28"/>
        <v/>
      </c>
      <c r="AJ11" s="29">
        <f t="shared" si="29"/>
        <v>4</v>
      </c>
      <c r="AK11" s="29" t="str">
        <f t="shared" si="30"/>
        <v/>
      </c>
      <c r="AL11" s="20" t="s">
        <v>31</v>
      </c>
      <c r="AM11" s="29" t="str">
        <f t="shared" si="31"/>
        <v/>
      </c>
      <c r="AN11" s="29" t="str">
        <f t="shared" si="32"/>
        <v/>
      </c>
      <c r="AO11" s="29">
        <f t="shared" si="33"/>
        <v>4</v>
      </c>
      <c r="AP11" s="29" t="str">
        <f t="shared" si="34"/>
        <v/>
      </c>
      <c r="AQ11" s="20" t="s">
        <v>32</v>
      </c>
      <c r="AR11" s="29" t="str">
        <f t="shared" si="35"/>
        <v/>
      </c>
      <c r="AS11" s="29">
        <f t="shared" si="36"/>
        <v>3</v>
      </c>
      <c r="AT11" s="29" t="str">
        <f t="shared" si="37"/>
        <v/>
      </c>
      <c r="AU11" s="29" t="str">
        <f t="shared" si="38"/>
        <v/>
      </c>
      <c r="AV11" s="20" t="s">
        <v>33</v>
      </c>
      <c r="AW11" s="29" t="str">
        <f t="shared" si="39"/>
        <v/>
      </c>
      <c r="AX11" s="29" t="str">
        <f t="shared" si="40"/>
        <v/>
      </c>
      <c r="AY11" s="29">
        <f t="shared" si="41"/>
        <v>4</v>
      </c>
      <c r="AZ11" s="29" t="str">
        <f t="shared" si="42"/>
        <v/>
      </c>
      <c r="BA11" s="20" t="s">
        <v>34</v>
      </c>
      <c r="BB11" s="29" t="str">
        <f t="shared" si="43"/>
        <v/>
      </c>
      <c r="BC11" s="29" t="str">
        <f t="shared" si="44"/>
        <v/>
      </c>
      <c r="BD11" s="29">
        <f t="shared" si="45"/>
        <v>4</v>
      </c>
      <c r="BE11" s="29" t="str">
        <f t="shared" si="46"/>
        <v/>
      </c>
      <c r="BF11" s="29">
        <f t="shared" si="1"/>
        <v>4</v>
      </c>
      <c r="BG11" s="20" t="s">
        <v>14</v>
      </c>
      <c r="BH11" s="29" t="str">
        <f t="shared" si="47"/>
        <v/>
      </c>
      <c r="BI11" s="29" t="str">
        <f t="shared" si="48"/>
        <v/>
      </c>
      <c r="BJ11" s="29">
        <f t="shared" si="49"/>
        <v>4</v>
      </c>
      <c r="BK11" s="29" t="str">
        <f t="shared" si="50"/>
        <v/>
      </c>
      <c r="BL11" s="29">
        <f t="shared" si="2"/>
        <v>4</v>
      </c>
      <c r="BM11" s="20" t="s">
        <v>15</v>
      </c>
      <c r="BN11" s="29" t="str">
        <f t="shared" si="51"/>
        <v/>
      </c>
      <c r="BO11" s="29" t="str">
        <f t="shared" si="52"/>
        <v/>
      </c>
      <c r="BP11" s="29">
        <f t="shared" si="53"/>
        <v>4</v>
      </c>
      <c r="BQ11" s="29" t="str">
        <f t="shared" si="54"/>
        <v/>
      </c>
      <c r="BR11" s="29">
        <f t="shared" si="3"/>
        <v>4</v>
      </c>
      <c r="BS11" s="20" t="s">
        <v>16</v>
      </c>
      <c r="BT11" s="29" t="str">
        <f t="shared" si="55"/>
        <v/>
      </c>
      <c r="BU11" s="29" t="str">
        <f t="shared" si="56"/>
        <v/>
      </c>
      <c r="BV11" s="29">
        <f t="shared" si="57"/>
        <v>4</v>
      </c>
      <c r="BW11" s="29" t="str">
        <f t="shared" si="58"/>
        <v/>
      </c>
      <c r="BX11" s="29">
        <f t="shared" si="4"/>
        <v>4</v>
      </c>
      <c r="BY11" s="20" t="s">
        <v>35</v>
      </c>
      <c r="BZ11" s="29" t="str">
        <f t="shared" si="59"/>
        <v/>
      </c>
      <c r="CA11" s="29" t="str">
        <f t="shared" si="60"/>
        <v/>
      </c>
      <c r="CB11" s="29">
        <f t="shared" si="61"/>
        <v>4</v>
      </c>
      <c r="CC11" s="29" t="str">
        <f t="shared" si="62"/>
        <v/>
      </c>
      <c r="CD11" s="29">
        <f t="shared" si="5"/>
        <v>4</v>
      </c>
      <c r="CE11" s="20" t="s">
        <v>29</v>
      </c>
      <c r="CF11" s="29" t="str">
        <f t="shared" si="63"/>
        <v/>
      </c>
      <c r="CG11" s="29" t="str">
        <f t="shared" si="64"/>
        <v/>
      </c>
      <c r="CH11" s="29">
        <f t="shared" si="65"/>
        <v>4</v>
      </c>
      <c r="CI11" s="29" t="str">
        <f t="shared" si="66"/>
        <v/>
      </c>
      <c r="CJ11" s="29">
        <f t="shared" si="6"/>
        <v>4</v>
      </c>
      <c r="CK11" s="20" t="s">
        <v>36</v>
      </c>
      <c r="CL11" s="29" t="str">
        <f t="shared" si="67"/>
        <v/>
      </c>
      <c r="CM11" s="29" t="str">
        <f t="shared" si="68"/>
        <v/>
      </c>
      <c r="CN11" s="29">
        <f t="shared" si="69"/>
        <v>4</v>
      </c>
      <c r="CO11" s="29" t="str">
        <f t="shared" si="70"/>
        <v/>
      </c>
      <c r="CP11" s="29">
        <f t="shared" si="7"/>
        <v>4</v>
      </c>
      <c r="CQ11" s="21">
        <f t="shared" si="71"/>
        <v>55</v>
      </c>
      <c r="CR11" s="22" t="str">
        <f t="shared" si="72"/>
        <v/>
      </c>
    </row>
    <row r="12" spans="1:96" ht="15" x14ac:dyDescent="0.25">
      <c r="A12" s="23">
        <f>'[1]Впишите фамилии!'!A68</f>
        <v>9</v>
      </c>
      <c r="B12" s="24" t="str">
        <f>'[1]Впишите фамилии!'!B68</f>
        <v>а</v>
      </c>
      <c r="C12" s="23" t="str">
        <f>'[1]Впишите фамилии!'!C68</f>
        <v>Искра Александр</v>
      </c>
      <c r="D12" s="23" t="str">
        <f>'[1]Впишите фамилии!'!D68</f>
        <v>м</v>
      </c>
      <c r="E12" s="25">
        <v>11</v>
      </c>
      <c r="F12" s="25">
        <v>11</v>
      </c>
      <c r="G12" s="25">
        <v>12</v>
      </c>
      <c r="H12" s="25">
        <v>15</v>
      </c>
      <c r="I12" s="26" t="s">
        <v>14</v>
      </c>
      <c r="J12" s="25">
        <v>8</v>
      </c>
      <c r="K12" s="27">
        <f t="shared" ref="K12:K17" si="73">E12+F12+G12+H12+J12</f>
        <v>57</v>
      </c>
      <c r="L12" s="28">
        <f t="shared" si="0"/>
        <v>3</v>
      </c>
      <c r="M12" s="28">
        <f t="shared" si="9"/>
        <v>3</v>
      </c>
      <c r="N12" s="28">
        <f t="shared" si="10"/>
        <v>3</v>
      </c>
      <c r="O12" s="28">
        <f t="shared" si="11"/>
        <v>4</v>
      </c>
      <c r="P12" s="28">
        <f t="shared" si="12"/>
        <v>3</v>
      </c>
      <c r="Q12" s="19" t="str">
        <f t="shared" si="13"/>
        <v xml:space="preserve"> </v>
      </c>
      <c r="R12" s="20">
        <f t="shared" si="14"/>
        <v>8</v>
      </c>
      <c r="S12" s="20" t="str">
        <f t="shared" si="15"/>
        <v xml:space="preserve"> </v>
      </c>
      <c r="T12" s="20" t="str">
        <f t="shared" si="16"/>
        <v xml:space="preserve"> </v>
      </c>
      <c r="U12" s="20" t="str">
        <f t="shared" si="17"/>
        <v xml:space="preserve"> </v>
      </c>
      <c r="V12" s="20" t="str">
        <f t="shared" si="18"/>
        <v xml:space="preserve"> </v>
      </c>
      <c r="W12" s="20" t="str">
        <f t="shared" si="19"/>
        <v xml:space="preserve"> </v>
      </c>
      <c r="X12" s="29" t="str">
        <f t="shared" si="20"/>
        <v/>
      </c>
      <c r="Y12" s="29">
        <f t="shared" si="21"/>
        <v>1</v>
      </c>
      <c r="Z12" s="29" t="str">
        <f t="shared" si="22"/>
        <v/>
      </c>
      <c r="AA12" s="29" t="str">
        <f t="shared" si="23"/>
        <v/>
      </c>
      <c r="AB12" s="29" t="str">
        <f t="shared" si="24"/>
        <v/>
      </c>
      <c r="AC12" s="29" t="str">
        <f t="shared" si="25"/>
        <v/>
      </c>
      <c r="AD12" s="29" t="str">
        <f t="shared" si="26"/>
        <v/>
      </c>
      <c r="AG12" s="20" t="s">
        <v>30</v>
      </c>
      <c r="AH12" s="29" t="str">
        <f t="shared" si="27"/>
        <v/>
      </c>
      <c r="AI12" s="29">
        <f t="shared" si="28"/>
        <v>3</v>
      </c>
      <c r="AJ12" s="29" t="str">
        <f t="shared" si="29"/>
        <v/>
      </c>
      <c r="AK12" s="29" t="str">
        <f t="shared" si="30"/>
        <v/>
      </c>
      <c r="AL12" s="20" t="s">
        <v>31</v>
      </c>
      <c r="AM12" s="29" t="str">
        <f t="shared" si="31"/>
        <v/>
      </c>
      <c r="AN12" s="29">
        <f t="shared" si="32"/>
        <v>3</v>
      </c>
      <c r="AO12" s="29" t="str">
        <f t="shared" si="33"/>
        <v/>
      </c>
      <c r="AP12" s="29" t="str">
        <f t="shared" si="34"/>
        <v/>
      </c>
      <c r="AQ12" s="20" t="s">
        <v>32</v>
      </c>
      <c r="AR12" s="29" t="str">
        <f t="shared" si="35"/>
        <v/>
      </c>
      <c r="AS12" s="29">
        <f t="shared" si="36"/>
        <v>3</v>
      </c>
      <c r="AT12" s="29" t="str">
        <f t="shared" si="37"/>
        <v/>
      </c>
      <c r="AU12" s="29" t="str">
        <f t="shared" si="38"/>
        <v/>
      </c>
      <c r="AV12" s="20" t="s">
        <v>33</v>
      </c>
      <c r="AW12" s="29" t="str">
        <f t="shared" si="39"/>
        <v/>
      </c>
      <c r="AX12" s="29" t="str">
        <f t="shared" si="40"/>
        <v/>
      </c>
      <c r="AY12" s="29">
        <f t="shared" si="41"/>
        <v>4</v>
      </c>
      <c r="AZ12" s="29" t="str">
        <f t="shared" si="42"/>
        <v/>
      </c>
      <c r="BA12" s="20" t="s">
        <v>34</v>
      </c>
      <c r="BB12" s="29" t="str">
        <f t="shared" si="43"/>
        <v/>
      </c>
      <c r="BC12" s="29">
        <f t="shared" si="44"/>
        <v>3</v>
      </c>
      <c r="BD12" s="29" t="str">
        <f t="shared" si="45"/>
        <v/>
      </c>
      <c r="BE12" s="29" t="str">
        <f t="shared" si="46"/>
        <v/>
      </c>
      <c r="BF12" s="29">
        <f t="shared" si="1"/>
        <v>3</v>
      </c>
      <c r="BG12" s="20" t="s">
        <v>14</v>
      </c>
      <c r="BH12" s="29" t="str">
        <f t="shared" si="47"/>
        <v/>
      </c>
      <c r="BI12" s="29">
        <f t="shared" si="48"/>
        <v>3</v>
      </c>
      <c r="BJ12" s="29" t="str">
        <f t="shared" si="49"/>
        <v/>
      </c>
      <c r="BK12" s="29" t="str">
        <f t="shared" si="50"/>
        <v/>
      </c>
      <c r="BL12" s="29">
        <f t="shared" si="2"/>
        <v>3</v>
      </c>
      <c r="BM12" s="20" t="s">
        <v>15</v>
      </c>
      <c r="BN12" s="29" t="str">
        <f t="shared" si="51"/>
        <v/>
      </c>
      <c r="BO12" s="29">
        <f t="shared" si="52"/>
        <v>3</v>
      </c>
      <c r="BP12" s="29" t="str">
        <f t="shared" si="53"/>
        <v/>
      </c>
      <c r="BQ12" s="29" t="str">
        <f t="shared" si="54"/>
        <v/>
      </c>
      <c r="BR12" s="29">
        <f t="shared" si="3"/>
        <v>3</v>
      </c>
      <c r="BS12" s="20" t="s">
        <v>16</v>
      </c>
      <c r="BT12" s="29" t="str">
        <f t="shared" si="55"/>
        <v/>
      </c>
      <c r="BU12" s="29">
        <f t="shared" si="56"/>
        <v>3</v>
      </c>
      <c r="BV12" s="29" t="str">
        <f t="shared" si="57"/>
        <v/>
      </c>
      <c r="BW12" s="29" t="str">
        <f t="shared" si="58"/>
        <v/>
      </c>
      <c r="BX12" s="29">
        <f t="shared" si="4"/>
        <v>3</v>
      </c>
      <c r="BY12" s="20" t="s">
        <v>35</v>
      </c>
      <c r="BZ12" s="29" t="str">
        <f t="shared" si="59"/>
        <v/>
      </c>
      <c r="CA12" s="29">
        <f t="shared" si="60"/>
        <v>3</v>
      </c>
      <c r="CB12" s="29" t="str">
        <f t="shared" si="61"/>
        <v/>
      </c>
      <c r="CC12" s="29" t="str">
        <f t="shared" si="62"/>
        <v/>
      </c>
      <c r="CD12" s="29">
        <f t="shared" si="5"/>
        <v>3</v>
      </c>
      <c r="CE12" s="20" t="s">
        <v>29</v>
      </c>
      <c r="CF12" s="29" t="str">
        <f t="shared" si="63"/>
        <v/>
      </c>
      <c r="CG12" s="29">
        <f t="shared" si="64"/>
        <v>3</v>
      </c>
      <c r="CH12" s="29" t="str">
        <f t="shared" si="65"/>
        <v/>
      </c>
      <c r="CI12" s="29" t="str">
        <f t="shared" si="66"/>
        <v/>
      </c>
      <c r="CJ12" s="29">
        <f t="shared" si="6"/>
        <v>3</v>
      </c>
      <c r="CK12" s="20" t="s">
        <v>36</v>
      </c>
      <c r="CL12" s="29" t="str">
        <f t="shared" si="67"/>
        <v/>
      </c>
      <c r="CM12" s="29">
        <f t="shared" si="68"/>
        <v>3</v>
      </c>
      <c r="CN12" s="29" t="str">
        <f t="shared" si="69"/>
        <v/>
      </c>
      <c r="CO12" s="29" t="str">
        <f t="shared" si="70"/>
        <v/>
      </c>
      <c r="CP12" s="29">
        <f t="shared" si="7"/>
        <v>3</v>
      </c>
      <c r="CQ12" s="21">
        <f t="shared" si="71"/>
        <v>46</v>
      </c>
      <c r="CR12" s="22" t="str">
        <f t="shared" si="72"/>
        <v>не прошёл</v>
      </c>
    </row>
    <row r="13" spans="1:96" ht="15" x14ac:dyDescent="0.25">
      <c r="A13" s="23">
        <f>'[1]Впишите фамилии!'!A69</f>
        <v>10</v>
      </c>
      <c r="B13" s="24" t="str">
        <f>'[1]Впишите фамилии!'!B69</f>
        <v>а</v>
      </c>
      <c r="C13" s="23" t="str">
        <f>'[1]Впишите фамилии!'!C69</f>
        <v>Каркенов Адиль</v>
      </c>
      <c r="D13" s="23" t="str">
        <f>'[1]Впишите фамилии!'!D69</f>
        <v>м</v>
      </c>
      <c r="E13" s="25">
        <v>18</v>
      </c>
      <c r="F13" s="25">
        <v>18</v>
      </c>
      <c r="G13" s="25">
        <v>15</v>
      </c>
      <c r="H13" s="25">
        <v>15</v>
      </c>
      <c r="I13" s="26" t="s">
        <v>29</v>
      </c>
      <c r="J13" s="25">
        <v>17</v>
      </c>
      <c r="K13" s="27">
        <f t="shared" si="73"/>
        <v>83</v>
      </c>
      <c r="L13" s="28">
        <f t="shared" si="0"/>
        <v>4</v>
      </c>
      <c r="M13" s="28">
        <f t="shared" si="9"/>
        <v>5</v>
      </c>
      <c r="N13" s="28">
        <f t="shared" si="10"/>
        <v>4</v>
      </c>
      <c r="O13" s="28">
        <f t="shared" si="11"/>
        <v>4</v>
      </c>
      <c r="P13" s="28">
        <f t="shared" si="12"/>
        <v>4</v>
      </c>
      <c r="Q13" s="19" t="str">
        <f t="shared" si="13"/>
        <v xml:space="preserve"> </v>
      </c>
      <c r="R13" s="20" t="str">
        <f t="shared" si="14"/>
        <v xml:space="preserve"> </v>
      </c>
      <c r="S13" s="20" t="str">
        <f t="shared" si="15"/>
        <v xml:space="preserve"> </v>
      </c>
      <c r="T13" s="20" t="str">
        <f t="shared" si="16"/>
        <v xml:space="preserve"> </v>
      </c>
      <c r="U13" s="20" t="str">
        <f t="shared" si="17"/>
        <v xml:space="preserve"> </v>
      </c>
      <c r="V13" s="20">
        <f t="shared" si="18"/>
        <v>17</v>
      </c>
      <c r="W13" s="20" t="str">
        <f t="shared" si="19"/>
        <v xml:space="preserve"> </v>
      </c>
      <c r="X13" s="29" t="str">
        <f t="shared" si="20"/>
        <v/>
      </c>
      <c r="Y13" s="29" t="str">
        <f t="shared" si="21"/>
        <v/>
      </c>
      <c r="Z13" s="29" t="str">
        <f t="shared" si="22"/>
        <v/>
      </c>
      <c r="AA13" s="29" t="str">
        <f t="shared" si="23"/>
        <v/>
      </c>
      <c r="AB13" s="29">
        <f t="shared" si="24"/>
        <v>1</v>
      </c>
      <c r="AC13" s="29" t="str">
        <f t="shared" si="25"/>
        <v/>
      </c>
      <c r="AD13" s="29" t="str">
        <f t="shared" si="26"/>
        <v/>
      </c>
      <c r="AG13" s="20" t="s">
        <v>30</v>
      </c>
      <c r="AH13" s="29" t="str">
        <f t="shared" si="27"/>
        <v/>
      </c>
      <c r="AI13" s="29" t="str">
        <f t="shared" si="28"/>
        <v/>
      </c>
      <c r="AJ13" s="29">
        <f t="shared" si="29"/>
        <v>4</v>
      </c>
      <c r="AK13" s="29" t="str">
        <f t="shared" si="30"/>
        <v/>
      </c>
      <c r="AL13" s="20" t="s">
        <v>31</v>
      </c>
      <c r="AM13" s="29" t="str">
        <f t="shared" si="31"/>
        <v/>
      </c>
      <c r="AN13" s="29" t="str">
        <f t="shared" si="32"/>
        <v/>
      </c>
      <c r="AO13" s="29" t="str">
        <f t="shared" si="33"/>
        <v/>
      </c>
      <c r="AP13" s="29">
        <f t="shared" si="34"/>
        <v>5</v>
      </c>
      <c r="AQ13" s="20" t="s">
        <v>32</v>
      </c>
      <c r="AR13" s="29" t="str">
        <f t="shared" si="35"/>
        <v/>
      </c>
      <c r="AS13" s="29" t="str">
        <f t="shared" si="36"/>
        <v/>
      </c>
      <c r="AT13" s="29">
        <f t="shared" si="37"/>
        <v>4</v>
      </c>
      <c r="AU13" s="29" t="str">
        <f t="shared" si="38"/>
        <v/>
      </c>
      <c r="AV13" s="20" t="s">
        <v>33</v>
      </c>
      <c r="AW13" s="29" t="str">
        <f t="shared" si="39"/>
        <v/>
      </c>
      <c r="AX13" s="29" t="str">
        <f t="shared" si="40"/>
        <v/>
      </c>
      <c r="AY13" s="29">
        <f t="shared" si="41"/>
        <v>4</v>
      </c>
      <c r="AZ13" s="29" t="str">
        <f t="shared" si="42"/>
        <v/>
      </c>
      <c r="BA13" s="20" t="s">
        <v>34</v>
      </c>
      <c r="BB13" s="29" t="str">
        <f t="shared" si="43"/>
        <v/>
      </c>
      <c r="BC13" s="29" t="str">
        <f t="shared" si="44"/>
        <v/>
      </c>
      <c r="BD13" s="29">
        <f t="shared" si="45"/>
        <v>4</v>
      </c>
      <c r="BE13" s="29" t="str">
        <f t="shared" si="46"/>
        <v/>
      </c>
      <c r="BF13" s="29">
        <f t="shared" si="1"/>
        <v>4</v>
      </c>
      <c r="BG13" s="20" t="s">
        <v>14</v>
      </c>
      <c r="BH13" s="29" t="str">
        <f t="shared" si="47"/>
        <v/>
      </c>
      <c r="BI13" s="29" t="str">
        <f t="shared" si="48"/>
        <v/>
      </c>
      <c r="BJ13" s="29">
        <f t="shared" si="49"/>
        <v>4</v>
      </c>
      <c r="BK13" s="29" t="str">
        <f t="shared" si="50"/>
        <v/>
      </c>
      <c r="BL13" s="29">
        <f t="shared" si="2"/>
        <v>4</v>
      </c>
      <c r="BM13" s="20" t="s">
        <v>15</v>
      </c>
      <c r="BN13" s="29" t="str">
        <f t="shared" si="51"/>
        <v/>
      </c>
      <c r="BO13" s="29" t="str">
        <f t="shared" si="52"/>
        <v/>
      </c>
      <c r="BP13" s="29">
        <f t="shared" si="53"/>
        <v>4</v>
      </c>
      <c r="BQ13" s="29" t="str">
        <f t="shared" si="54"/>
        <v/>
      </c>
      <c r="BR13" s="29">
        <f t="shared" si="3"/>
        <v>4</v>
      </c>
      <c r="BS13" s="20" t="s">
        <v>16</v>
      </c>
      <c r="BT13" s="29" t="str">
        <f t="shared" si="55"/>
        <v/>
      </c>
      <c r="BU13" s="29" t="str">
        <f t="shared" si="56"/>
        <v/>
      </c>
      <c r="BV13" s="29">
        <f t="shared" si="57"/>
        <v>4</v>
      </c>
      <c r="BW13" s="29" t="str">
        <f t="shared" si="58"/>
        <v/>
      </c>
      <c r="BX13" s="29">
        <f t="shared" si="4"/>
        <v>4</v>
      </c>
      <c r="BY13" s="20" t="s">
        <v>35</v>
      </c>
      <c r="BZ13" s="29" t="str">
        <f t="shared" si="59"/>
        <v/>
      </c>
      <c r="CA13" s="29" t="str">
        <f t="shared" si="60"/>
        <v/>
      </c>
      <c r="CB13" s="29">
        <f t="shared" si="61"/>
        <v>4</v>
      </c>
      <c r="CC13" s="29" t="str">
        <f t="shared" si="62"/>
        <v/>
      </c>
      <c r="CD13" s="29">
        <f t="shared" si="5"/>
        <v>4</v>
      </c>
      <c r="CE13" s="20" t="s">
        <v>29</v>
      </c>
      <c r="CF13" s="29" t="str">
        <f t="shared" si="63"/>
        <v/>
      </c>
      <c r="CG13" s="29" t="str">
        <f t="shared" si="64"/>
        <v/>
      </c>
      <c r="CH13" s="29">
        <f t="shared" si="65"/>
        <v>4</v>
      </c>
      <c r="CI13" s="29" t="str">
        <f t="shared" si="66"/>
        <v/>
      </c>
      <c r="CJ13" s="29">
        <f t="shared" si="6"/>
        <v>4</v>
      </c>
      <c r="CK13" s="20" t="s">
        <v>36</v>
      </c>
      <c r="CL13" s="29" t="str">
        <f t="shared" si="67"/>
        <v/>
      </c>
      <c r="CM13" s="29" t="str">
        <f t="shared" si="68"/>
        <v/>
      </c>
      <c r="CN13" s="29">
        <f t="shared" si="69"/>
        <v>4</v>
      </c>
      <c r="CO13" s="29" t="str">
        <f t="shared" si="70"/>
        <v/>
      </c>
      <c r="CP13" s="29">
        <f t="shared" si="7"/>
        <v>4</v>
      </c>
      <c r="CQ13" s="21">
        <f t="shared" si="71"/>
        <v>65</v>
      </c>
      <c r="CR13" s="22" t="str">
        <f t="shared" si="72"/>
        <v/>
      </c>
    </row>
    <row r="14" spans="1:96" ht="15" x14ac:dyDescent="0.25">
      <c r="A14" s="23">
        <f>'[1]Впишите фамилии!'!A70</f>
        <v>11</v>
      </c>
      <c r="B14" s="24" t="str">
        <f>'[1]Впишите фамилии!'!B70</f>
        <v>а</v>
      </c>
      <c r="C14" s="23" t="str">
        <f>'[1]Впишите фамилии!'!C70</f>
        <v>Ким Виктория</v>
      </c>
      <c r="D14" s="23" t="str">
        <f>'[1]Впишите фамилии!'!D70</f>
        <v>ж</v>
      </c>
      <c r="E14" s="25">
        <v>20</v>
      </c>
      <c r="F14" s="25">
        <v>18</v>
      </c>
      <c r="G14" s="25">
        <v>12</v>
      </c>
      <c r="H14" s="25">
        <v>14</v>
      </c>
      <c r="I14" s="26" t="s">
        <v>14</v>
      </c>
      <c r="J14" s="25">
        <v>12</v>
      </c>
      <c r="K14" s="27">
        <f t="shared" si="73"/>
        <v>76</v>
      </c>
      <c r="L14" s="28">
        <f t="shared" si="0"/>
        <v>4</v>
      </c>
      <c r="M14" s="28">
        <f t="shared" si="9"/>
        <v>5</v>
      </c>
      <c r="N14" s="28">
        <f t="shared" si="10"/>
        <v>3</v>
      </c>
      <c r="O14" s="28">
        <f t="shared" si="11"/>
        <v>4</v>
      </c>
      <c r="P14" s="28">
        <f t="shared" si="12"/>
        <v>4</v>
      </c>
      <c r="Q14" s="19" t="str">
        <f t="shared" si="13"/>
        <v xml:space="preserve"> </v>
      </c>
      <c r="R14" s="20">
        <f t="shared" si="14"/>
        <v>12</v>
      </c>
      <c r="S14" s="20" t="str">
        <f t="shared" si="15"/>
        <v xml:space="preserve"> </v>
      </c>
      <c r="T14" s="20" t="str">
        <f t="shared" si="16"/>
        <v xml:space="preserve"> </v>
      </c>
      <c r="U14" s="20" t="str">
        <f t="shared" si="17"/>
        <v xml:space="preserve"> </v>
      </c>
      <c r="V14" s="20" t="str">
        <f t="shared" si="18"/>
        <v xml:space="preserve"> </v>
      </c>
      <c r="W14" s="20" t="str">
        <f t="shared" si="19"/>
        <v xml:space="preserve"> </v>
      </c>
      <c r="X14" s="29" t="str">
        <f t="shared" si="20"/>
        <v/>
      </c>
      <c r="Y14" s="29" t="str">
        <f t="shared" si="21"/>
        <v/>
      </c>
      <c r="Z14" s="29" t="str">
        <f t="shared" si="22"/>
        <v/>
      </c>
      <c r="AA14" s="29">
        <f t="shared" si="23"/>
        <v>1</v>
      </c>
      <c r="AB14" s="29" t="str">
        <f t="shared" si="24"/>
        <v/>
      </c>
      <c r="AC14" s="29" t="str">
        <f t="shared" si="25"/>
        <v/>
      </c>
      <c r="AD14" s="29" t="str">
        <f t="shared" si="26"/>
        <v/>
      </c>
      <c r="AG14" s="20" t="s">
        <v>30</v>
      </c>
      <c r="AH14" s="29" t="str">
        <f t="shared" si="27"/>
        <v/>
      </c>
      <c r="AI14" s="29" t="str">
        <f t="shared" si="28"/>
        <v/>
      </c>
      <c r="AJ14" s="29">
        <f t="shared" si="29"/>
        <v>4</v>
      </c>
      <c r="AK14" s="29" t="str">
        <f t="shared" si="30"/>
        <v/>
      </c>
      <c r="AL14" s="20" t="s">
        <v>31</v>
      </c>
      <c r="AM14" s="29" t="str">
        <f t="shared" si="31"/>
        <v/>
      </c>
      <c r="AN14" s="29" t="str">
        <f t="shared" si="32"/>
        <v/>
      </c>
      <c r="AO14" s="29" t="str">
        <f t="shared" si="33"/>
        <v/>
      </c>
      <c r="AP14" s="29">
        <f t="shared" si="34"/>
        <v>5</v>
      </c>
      <c r="AQ14" s="20" t="s">
        <v>32</v>
      </c>
      <c r="AR14" s="29" t="str">
        <f t="shared" si="35"/>
        <v/>
      </c>
      <c r="AS14" s="29">
        <f t="shared" si="36"/>
        <v>3</v>
      </c>
      <c r="AT14" s="29" t="str">
        <f t="shared" si="37"/>
        <v/>
      </c>
      <c r="AU14" s="29" t="str">
        <f t="shared" si="38"/>
        <v/>
      </c>
      <c r="AV14" s="20" t="s">
        <v>33</v>
      </c>
      <c r="AW14" s="29" t="str">
        <f t="shared" si="39"/>
        <v/>
      </c>
      <c r="AX14" s="29" t="str">
        <f t="shared" si="40"/>
        <v/>
      </c>
      <c r="AY14" s="29">
        <f t="shared" si="41"/>
        <v>4</v>
      </c>
      <c r="AZ14" s="29" t="str">
        <f t="shared" si="42"/>
        <v/>
      </c>
      <c r="BA14" s="20" t="s">
        <v>34</v>
      </c>
      <c r="BB14" s="29" t="str">
        <f t="shared" si="43"/>
        <v/>
      </c>
      <c r="BC14" s="29">
        <f t="shared" si="44"/>
        <v>3</v>
      </c>
      <c r="BD14" s="29" t="str">
        <f t="shared" si="45"/>
        <v/>
      </c>
      <c r="BE14" s="29" t="str">
        <f t="shared" si="46"/>
        <v/>
      </c>
      <c r="BF14" s="29">
        <f t="shared" si="1"/>
        <v>3</v>
      </c>
      <c r="BG14" s="20" t="s">
        <v>14</v>
      </c>
      <c r="BH14" s="29" t="str">
        <f t="shared" si="47"/>
        <v/>
      </c>
      <c r="BI14" s="29" t="str">
        <f t="shared" si="48"/>
        <v/>
      </c>
      <c r="BJ14" s="29">
        <f t="shared" si="49"/>
        <v>4</v>
      </c>
      <c r="BK14" s="29" t="str">
        <f t="shared" si="50"/>
        <v/>
      </c>
      <c r="BL14" s="29">
        <f t="shared" si="2"/>
        <v>4</v>
      </c>
      <c r="BM14" s="20" t="s">
        <v>15</v>
      </c>
      <c r="BN14" s="29" t="str">
        <f t="shared" si="51"/>
        <v/>
      </c>
      <c r="BO14" s="29" t="str">
        <f t="shared" si="52"/>
        <v/>
      </c>
      <c r="BP14" s="29">
        <f t="shared" si="53"/>
        <v>4</v>
      </c>
      <c r="BQ14" s="29" t="str">
        <f t="shared" si="54"/>
        <v/>
      </c>
      <c r="BR14" s="29">
        <f t="shared" si="3"/>
        <v>4</v>
      </c>
      <c r="BS14" s="20" t="s">
        <v>16</v>
      </c>
      <c r="BT14" s="29" t="str">
        <f t="shared" si="55"/>
        <v/>
      </c>
      <c r="BU14" s="29">
        <f t="shared" si="56"/>
        <v>3</v>
      </c>
      <c r="BV14" s="29" t="str">
        <f t="shared" si="57"/>
        <v/>
      </c>
      <c r="BW14" s="29" t="str">
        <f t="shared" si="58"/>
        <v/>
      </c>
      <c r="BX14" s="29">
        <f t="shared" si="4"/>
        <v>3</v>
      </c>
      <c r="BY14" s="20" t="s">
        <v>35</v>
      </c>
      <c r="BZ14" s="29" t="str">
        <f t="shared" si="59"/>
        <v/>
      </c>
      <c r="CA14" s="29">
        <f t="shared" si="60"/>
        <v>3</v>
      </c>
      <c r="CB14" s="29" t="str">
        <f t="shared" si="61"/>
        <v/>
      </c>
      <c r="CC14" s="29" t="str">
        <f t="shared" si="62"/>
        <v/>
      </c>
      <c r="CD14" s="29">
        <f t="shared" si="5"/>
        <v>3</v>
      </c>
      <c r="CE14" s="20" t="s">
        <v>29</v>
      </c>
      <c r="CF14" s="29" t="str">
        <f t="shared" si="63"/>
        <v/>
      </c>
      <c r="CG14" s="29">
        <f t="shared" si="64"/>
        <v>3</v>
      </c>
      <c r="CH14" s="29" t="str">
        <f t="shared" si="65"/>
        <v/>
      </c>
      <c r="CI14" s="29" t="str">
        <f t="shared" si="66"/>
        <v/>
      </c>
      <c r="CJ14" s="29">
        <f t="shared" si="6"/>
        <v>3</v>
      </c>
      <c r="CK14" s="20" t="s">
        <v>36</v>
      </c>
      <c r="CL14" s="29" t="str">
        <f t="shared" si="67"/>
        <v/>
      </c>
      <c r="CM14" s="29">
        <f t="shared" si="68"/>
        <v>3</v>
      </c>
      <c r="CN14" s="29" t="str">
        <f t="shared" si="69"/>
        <v/>
      </c>
      <c r="CO14" s="29" t="str">
        <f t="shared" si="70"/>
        <v/>
      </c>
      <c r="CP14" s="29">
        <f t="shared" si="7"/>
        <v>3</v>
      </c>
      <c r="CQ14" s="21">
        <f t="shared" si="71"/>
        <v>58</v>
      </c>
      <c r="CR14" s="22" t="str">
        <f t="shared" si="72"/>
        <v/>
      </c>
    </row>
    <row r="15" spans="1:96" ht="15" x14ac:dyDescent="0.25">
      <c r="A15" s="23">
        <f>'[1]Впишите фамилии!'!A71</f>
        <v>12</v>
      </c>
      <c r="B15" s="24" t="str">
        <f>'[1]Впишите фамилии!'!B71</f>
        <v>а</v>
      </c>
      <c r="C15" s="23" t="str">
        <f>'[1]Впишите фамилии!'!C71</f>
        <v>Кузнецов Борис</v>
      </c>
      <c r="D15" s="23" t="str">
        <f>'[1]Впишите фамилии!'!D71</f>
        <v>м</v>
      </c>
      <c r="E15" s="25">
        <v>18</v>
      </c>
      <c r="F15" s="25">
        <v>14</v>
      </c>
      <c r="G15" s="25">
        <v>14</v>
      </c>
      <c r="H15" s="25">
        <v>16</v>
      </c>
      <c r="I15" s="26" t="s">
        <v>14</v>
      </c>
      <c r="J15" s="25">
        <v>15</v>
      </c>
      <c r="K15" s="27">
        <f t="shared" si="73"/>
        <v>77</v>
      </c>
      <c r="L15" s="28">
        <f t="shared" si="0"/>
        <v>4</v>
      </c>
      <c r="M15" s="28">
        <f t="shared" si="9"/>
        <v>4</v>
      </c>
      <c r="N15" s="28">
        <f t="shared" si="10"/>
        <v>4</v>
      </c>
      <c r="O15" s="28">
        <f t="shared" si="11"/>
        <v>4</v>
      </c>
      <c r="P15" s="28">
        <f t="shared" si="12"/>
        <v>4</v>
      </c>
      <c r="Q15" s="19" t="str">
        <f t="shared" si="13"/>
        <v xml:space="preserve"> </v>
      </c>
      <c r="R15" s="20">
        <f>IF(I15="физика",J15," " )</f>
        <v>15</v>
      </c>
      <c r="S15" s="20" t="str">
        <f t="shared" si="15"/>
        <v xml:space="preserve"> </v>
      </c>
      <c r="T15" s="20" t="str">
        <f t="shared" si="16"/>
        <v xml:space="preserve"> </v>
      </c>
      <c r="U15" s="20" t="str">
        <f t="shared" si="17"/>
        <v xml:space="preserve"> </v>
      </c>
      <c r="V15" s="20" t="str">
        <f t="shared" si="18"/>
        <v xml:space="preserve"> </v>
      </c>
      <c r="W15" s="20" t="str">
        <f t="shared" si="19"/>
        <v xml:space="preserve"> </v>
      </c>
      <c r="X15" s="29" t="str">
        <f t="shared" si="20"/>
        <v/>
      </c>
      <c r="Y15" s="29" t="str">
        <f t="shared" si="21"/>
        <v/>
      </c>
      <c r="Z15" s="29" t="str">
        <f t="shared" si="22"/>
        <v/>
      </c>
      <c r="AA15" s="29">
        <f t="shared" si="23"/>
        <v>1</v>
      </c>
      <c r="AB15" s="29" t="str">
        <f t="shared" si="24"/>
        <v/>
      </c>
      <c r="AC15" s="29" t="str">
        <f t="shared" si="25"/>
        <v/>
      </c>
      <c r="AD15" s="29" t="str">
        <f t="shared" si="26"/>
        <v/>
      </c>
      <c r="AG15" s="20" t="s">
        <v>30</v>
      </c>
      <c r="AH15" s="29" t="str">
        <f t="shared" si="27"/>
        <v/>
      </c>
      <c r="AI15" s="29" t="str">
        <f t="shared" si="28"/>
        <v/>
      </c>
      <c r="AJ15" s="29">
        <f t="shared" si="29"/>
        <v>4</v>
      </c>
      <c r="AK15" s="29" t="str">
        <f t="shared" si="30"/>
        <v/>
      </c>
      <c r="AL15" s="20" t="s">
        <v>31</v>
      </c>
      <c r="AM15" s="29" t="str">
        <f t="shared" si="31"/>
        <v/>
      </c>
      <c r="AN15" s="29" t="str">
        <f t="shared" si="32"/>
        <v/>
      </c>
      <c r="AO15" s="29">
        <f t="shared" si="33"/>
        <v>4</v>
      </c>
      <c r="AP15" s="29" t="str">
        <f t="shared" si="34"/>
        <v/>
      </c>
      <c r="AQ15" s="20" t="s">
        <v>32</v>
      </c>
      <c r="AR15" s="29" t="str">
        <f t="shared" si="35"/>
        <v/>
      </c>
      <c r="AS15" s="29" t="str">
        <f t="shared" si="36"/>
        <v/>
      </c>
      <c r="AT15" s="29">
        <f t="shared" si="37"/>
        <v>4</v>
      </c>
      <c r="AU15" s="29" t="str">
        <f t="shared" si="38"/>
        <v/>
      </c>
      <c r="AV15" s="20" t="s">
        <v>33</v>
      </c>
      <c r="AW15" s="29" t="str">
        <f t="shared" si="39"/>
        <v/>
      </c>
      <c r="AX15" s="29" t="str">
        <f t="shared" si="40"/>
        <v/>
      </c>
      <c r="AY15" s="29">
        <f t="shared" si="41"/>
        <v>4</v>
      </c>
      <c r="AZ15" s="29" t="str">
        <f t="shared" si="42"/>
        <v/>
      </c>
      <c r="BA15" s="20" t="s">
        <v>34</v>
      </c>
      <c r="BB15" s="29" t="str">
        <f t="shared" si="43"/>
        <v/>
      </c>
      <c r="BC15" s="29" t="str">
        <f t="shared" si="44"/>
        <v/>
      </c>
      <c r="BD15" s="29">
        <f t="shared" si="45"/>
        <v>4</v>
      </c>
      <c r="BE15" s="29" t="str">
        <f t="shared" si="46"/>
        <v/>
      </c>
      <c r="BF15" s="29">
        <f t="shared" si="1"/>
        <v>4</v>
      </c>
      <c r="BG15" s="20" t="s">
        <v>14</v>
      </c>
      <c r="BH15" s="29" t="str">
        <f t="shared" si="47"/>
        <v/>
      </c>
      <c r="BI15" s="29" t="str">
        <f t="shared" si="48"/>
        <v/>
      </c>
      <c r="BJ15" s="29">
        <f t="shared" si="49"/>
        <v>4</v>
      </c>
      <c r="BK15" s="29" t="str">
        <f t="shared" si="50"/>
        <v/>
      </c>
      <c r="BL15" s="29">
        <f t="shared" si="2"/>
        <v>4</v>
      </c>
      <c r="BM15" s="20" t="s">
        <v>15</v>
      </c>
      <c r="BN15" s="29" t="str">
        <f t="shared" si="51"/>
        <v/>
      </c>
      <c r="BO15" s="29" t="str">
        <f t="shared" si="52"/>
        <v/>
      </c>
      <c r="BP15" s="29">
        <f t="shared" si="53"/>
        <v>4</v>
      </c>
      <c r="BQ15" s="29" t="str">
        <f t="shared" si="54"/>
        <v/>
      </c>
      <c r="BR15" s="29">
        <f t="shared" si="3"/>
        <v>4</v>
      </c>
      <c r="BS15" s="20" t="s">
        <v>16</v>
      </c>
      <c r="BT15" s="29" t="str">
        <f t="shared" si="55"/>
        <v/>
      </c>
      <c r="BU15" s="29" t="str">
        <f t="shared" si="56"/>
        <v/>
      </c>
      <c r="BV15" s="29">
        <f t="shared" si="57"/>
        <v>4</v>
      </c>
      <c r="BW15" s="29" t="str">
        <f t="shared" si="58"/>
        <v/>
      </c>
      <c r="BX15" s="29">
        <f t="shared" si="4"/>
        <v>4</v>
      </c>
      <c r="BY15" s="20" t="s">
        <v>35</v>
      </c>
      <c r="BZ15" s="29" t="str">
        <f t="shared" si="59"/>
        <v/>
      </c>
      <c r="CA15" s="29" t="str">
        <f t="shared" si="60"/>
        <v/>
      </c>
      <c r="CB15" s="29">
        <f t="shared" si="61"/>
        <v>4</v>
      </c>
      <c r="CC15" s="29" t="str">
        <f t="shared" si="62"/>
        <v/>
      </c>
      <c r="CD15" s="29">
        <f t="shared" si="5"/>
        <v>4</v>
      </c>
      <c r="CE15" s="20" t="s">
        <v>29</v>
      </c>
      <c r="CF15" s="29" t="str">
        <f t="shared" si="63"/>
        <v/>
      </c>
      <c r="CG15" s="29" t="str">
        <f t="shared" si="64"/>
        <v/>
      </c>
      <c r="CH15" s="29">
        <f t="shared" si="65"/>
        <v>4</v>
      </c>
      <c r="CI15" s="29" t="str">
        <f t="shared" si="66"/>
        <v/>
      </c>
      <c r="CJ15" s="29">
        <f t="shared" si="6"/>
        <v>4</v>
      </c>
      <c r="CK15" s="20" t="s">
        <v>36</v>
      </c>
      <c r="CL15" s="29" t="str">
        <f t="shared" si="67"/>
        <v/>
      </c>
      <c r="CM15" s="29" t="str">
        <f t="shared" si="68"/>
        <v/>
      </c>
      <c r="CN15" s="29">
        <f t="shared" si="69"/>
        <v>4</v>
      </c>
      <c r="CO15" s="29" t="str">
        <f t="shared" si="70"/>
        <v/>
      </c>
      <c r="CP15" s="29">
        <f t="shared" si="7"/>
        <v>4</v>
      </c>
      <c r="CQ15" s="21">
        <f t="shared" si="71"/>
        <v>63</v>
      </c>
      <c r="CR15" s="22" t="str">
        <f t="shared" si="72"/>
        <v/>
      </c>
    </row>
    <row r="16" spans="1:96" ht="15" x14ac:dyDescent="0.25">
      <c r="A16" s="23">
        <f>'[1]Впишите фамилии!'!A72</f>
        <v>13</v>
      </c>
      <c r="B16" s="24" t="str">
        <f>'[1]Впишите фамилии!'!B72</f>
        <v>а</v>
      </c>
      <c r="C16" s="23" t="str">
        <f>'[1]Впишите фамилии!'!C72</f>
        <v>Куприйчук Виталий</v>
      </c>
      <c r="D16" s="23" t="str">
        <f>'[1]Впишите фамилии!'!D72</f>
        <v>м</v>
      </c>
      <c r="E16" s="25">
        <v>7</v>
      </c>
      <c r="F16" s="25">
        <v>12</v>
      </c>
      <c r="G16" s="25">
        <v>13</v>
      </c>
      <c r="H16" s="25">
        <v>10</v>
      </c>
      <c r="I16" s="26" t="s">
        <v>29</v>
      </c>
      <c r="J16" s="25">
        <v>10</v>
      </c>
      <c r="K16" s="27">
        <f t="shared" si="73"/>
        <v>52</v>
      </c>
      <c r="L16" s="28">
        <f t="shared" si="0"/>
        <v>3</v>
      </c>
      <c r="M16" s="28">
        <f t="shared" si="9"/>
        <v>4</v>
      </c>
      <c r="N16" s="28">
        <f t="shared" si="10"/>
        <v>3</v>
      </c>
      <c r="O16" s="28">
        <f t="shared" si="11"/>
        <v>3</v>
      </c>
      <c r="P16" s="28">
        <f t="shared" si="12"/>
        <v>3</v>
      </c>
      <c r="Q16" s="19" t="str">
        <f t="shared" si="13"/>
        <v xml:space="preserve"> </v>
      </c>
      <c r="R16" s="20" t="str">
        <f t="shared" si="14"/>
        <v xml:space="preserve"> </v>
      </c>
      <c r="S16" s="20" t="str">
        <f t="shared" si="15"/>
        <v xml:space="preserve"> </v>
      </c>
      <c r="T16" s="20" t="str">
        <f t="shared" si="16"/>
        <v xml:space="preserve"> </v>
      </c>
      <c r="U16" s="20" t="str">
        <f t="shared" si="17"/>
        <v xml:space="preserve"> </v>
      </c>
      <c r="V16" s="20">
        <f t="shared" si="18"/>
        <v>10</v>
      </c>
      <c r="W16" s="20" t="str">
        <f t="shared" si="19"/>
        <v xml:space="preserve"> </v>
      </c>
      <c r="X16" s="29" t="str">
        <f t="shared" si="20"/>
        <v/>
      </c>
      <c r="Y16" s="29">
        <f t="shared" si="21"/>
        <v>1</v>
      </c>
      <c r="Z16" s="29" t="str">
        <f t="shared" si="22"/>
        <v/>
      </c>
      <c r="AA16" s="29" t="str">
        <f t="shared" si="23"/>
        <v/>
      </c>
      <c r="AB16" s="29" t="str">
        <f t="shared" si="24"/>
        <v/>
      </c>
      <c r="AC16" s="29" t="str">
        <f t="shared" si="25"/>
        <v/>
      </c>
      <c r="AD16" s="29" t="str">
        <f t="shared" si="26"/>
        <v/>
      </c>
      <c r="AG16" s="20" t="s">
        <v>30</v>
      </c>
      <c r="AH16" s="29" t="str">
        <f t="shared" si="27"/>
        <v/>
      </c>
      <c r="AI16" s="29">
        <f t="shared" si="28"/>
        <v>3</v>
      </c>
      <c r="AJ16" s="29" t="str">
        <f t="shared" si="29"/>
        <v/>
      </c>
      <c r="AK16" s="29" t="str">
        <f t="shared" si="30"/>
        <v/>
      </c>
      <c r="AL16" s="20" t="s">
        <v>31</v>
      </c>
      <c r="AM16" s="29" t="str">
        <f t="shared" si="31"/>
        <v/>
      </c>
      <c r="AN16" s="29" t="str">
        <f t="shared" si="32"/>
        <v/>
      </c>
      <c r="AO16" s="29">
        <f t="shared" si="33"/>
        <v>4</v>
      </c>
      <c r="AP16" s="29" t="str">
        <f t="shared" si="34"/>
        <v/>
      </c>
      <c r="AQ16" s="20" t="s">
        <v>32</v>
      </c>
      <c r="AR16" s="29" t="str">
        <f t="shared" si="35"/>
        <v/>
      </c>
      <c r="AS16" s="29">
        <f t="shared" si="36"/>
        <v>3</v>
      </c>
      <c r="AT16" s="29" t="str">
        <f t="shared" si="37"/>
        <v/>
      </c>
      <c r="AU16" s="29" t="str">
        <f t="shared" si="38"/>
        <v/>
      </c>
      <c r="AV16" s="20" t="s">
        <v>33</v>
      </c>
      <c r="AW16" s="29" t="str">
        <f t="shared" si="39"/>
        <v/>
      </c>
      <c r="AX16" s="29">
        <f t="shared" si="40"/>
        <v>3</v>
      </c>
      <c r="AY16" s="29" t="str">
        <f t="shared" si="41"/>
        <v/>
      </c>
      <c r="AZ16" s="29" t="str">
        <f t="shared" si="42"/>
        <v/>
      </c>
      <c r="BA16" s="20" t="s">
        <v>34</v>
      </c>
      <c r="BB16" s="29" t="str">
        <f t="shared" si="43"/>
        <v/>
      </c>
      <c r="BC16" s="29">
        <f t="shared" si="44"/>
        <v>3</v>
      </c>
      <c r="BD16" s="29" t="str">
        <f t="shared" si="45"/>
        <v/>
      </c>
      <c r="BE16" s="29" t="str">
        <f t="shared" si="46"/>
        <v/>
      </c>
      <c r="BF16" s="29">
        <f t="shared" si="1"/>
        <v>3</v>
      </c>
      <c r="BG16" s="20" t="s">
        <v>14</v>
      </c>
      <c r="BH16" s="29" t="str">
        <f t="shared" si="47"/>
        <v/>
      </c>
      <c r="BI16" s="29">
        <f t="shared" si="48"/>
        <v>3</v>
      </c>
      <c r="BJ16" s="29" t="str">
        <f t="shared" si="49"/>
        <v/>
      </c>
      <c r="BK16" s="29" t="str">
        <f t="shared" si="50"/>
        <v/>
      </c>
      <c r="BL16" s="29">
        <f t="shared" si="2"/>
        <v>3</v>
      </c>
      <c r="BM16" s="20" t="s">
        <v>15</v>
      </c>
      <c r="BN16" s="29" t="str">
        <f t="shared" si="51"/>
        <v/>
      </c>
      <c r="BO16" s="29">
        <f t="shared" si="52"/>
        <v>3</v>
      </c>
      <c r="BP16" s="29" t="str">
        <f t="shared" si="53"/>
        <v/>
      </c>
      <c r="BQ16" s="29" t="str">
        <f t="shared" si="54"/>
        <v/>
      </c>
      <c r="BR16" s="29">
        <f t="shared" si="3"/>
        <v>3</v>
      </c>
      <c r="BS16" s="20" t="s">
        <v>16</v>
      </c>
      <c r="BT16" s="29" t="str">
        <f t="shared" si="55"/>
        <v/>
      </c>
      <c r="BU16" s="29">
        <f t="shared" si="56"/>
        <v>3</v>
      </c>
      <c r="BV16" s="29" t="str">
        <f t="shared" si="57"/>
        <v/>
      </c>
      <c r="BW16" s="29" t="str">
        <f t="shared" si="58"/>
        <v/>
      </c>
      <c r="BX16" s="29">
        <f t="shared" si="4"/>
        <v>3</v>
      </c>
      <c r="BY16" s="20" t="s">
        <v>35</v>
      </c>
      <c r="BZ16" s="29" t="str">
        <f t="shared" si="59"/>
        <v/>
      </c>
      <c r="CA16" s="29">
        <f t="shared" si="60"/>
        <v>3</v>
      </c>
      <c r="CB16" s="29" t="str">
        <f t="shared" si="61"/>
        <v/>
      </c>
      <c r="CC16" s="29" t="str">
        <f t="shared" si="62"/>
        <v/>
      </c>
      <c r="CD16" s="29">
        <f t="shared" si="5"/>
        <v>3</v>
      </c>
      <c r="CE16" s="20" t="s">
        <v>29</v>
      </c>
      <c r="CF16" s="29" t="str">
        <f t="shared" si="63"/>
        <v/>
      </c>
      <c r="CG16" s="29">
        <f t="shared" si="64"/>
        <v>3</v>
      </c>
      <c r="CH16" s="29" t="str">
        <f t="shared" si="65"/>
        <v/>
      </c>
      <c r="CI16" s="29" t="str">
        <f t="shared" si="66"/>
        <v/>
      </c>
      <c r="CJ16" s="29">
        <f t="shared" si="6"/>
        <v>3</v>
      </c>
      <c r="CK16" s="20" t="s">
        <v>36</v>
      </c>
      <c r="CL16" s="29" t="str">
        <f t="shared" si="67"/>
        <v/>
      </c>
      <c r="CM16" s="29">
        <f t="shared" si="68"/>
        <v>3</v>
      </c>
      <c r="CN16" s="29" t="str">
        <f t="shared" si="69"/>
        <v/>
      </c>
      <c r="CO16" s="29" t="str">
        <f t="shared" si="70"/>
        <v/>
      </c>
      <c r="CP16" s="29">
        <f t="shared" si="7"/>
        <v>3</v>
      </c>
      <c r="CQ16" s="21">
        <f t="shared" si="71"/>
        <v>40</v>
      </c>
      <c r="CR16" s="22" t="str">
        <f t="shared" si="72"/>
        <v>не прошёл</v>
      </c>
    </row>
    <row r="17" spans="1:96" ht="15" x14ac:dyDescent="0.25">
      <c r="A17" s="23">
        <f>'[1]Впишите фамилии!'!A73</f>
        <v>14</v>
      </c>
      <c r="B17" s="24" t="str">
        <f>'[1]Впишите фамилии!'!B73</f>
        <v>а</v>
      </c>
      <c r="C17" s="23" t="str">
        <f>'[1]Впишите фамилии!'!C73</f>
        <v>Мадениетов Арлан</v>
      </c>
      <c r="D17" s="23" t="str">
        <f>'[1]Впишите фамилии!'!D73</f>
        <v>м</v>
      </c>
      <c r="E17" s="25">
        <v>17</v>
      </c>
      <c r="F17" s="25">
        <v>13</v>
      </c>
      <c r="G17" s="25">
        <v>11</v>
      </c>
      <c r="H17" s="25">
        <v>15</v>
      </c>
      <c r="I17" s="26" t="s">
        <v>14</v>
      </c>
      <c r="J17" s="25">
        <v>9</v>
      </c>
      <c r="K17" s="27">
        <f t="shared" si="73"/>
        <v>65</v>
      </c>
      <c r="L17" s="28">
        <f t="shared" si="0"/>
        <v>4</v>
      </c>
      <c r="M17" s="28">
        <f t="shared" si="9"/>
        <v>4</v>
      </c>
      <c r="N17" s="28">
        <f t="shared" si="10"/>
        <v>3</v>
      </c>
      <c r="O17" s="28">
        <f t="shared" si="11"/>
        <v>4</v>
      </c>
      <c r="P17" s="28">
        <f t="shared" si="12"/>
        <v>3</v>
      </c>
      <c r="Q17" s="19" t="str">
        <f t="shared" si="13"/>
        <v xml:space="preserve"> </v>
      </c>
      <c r="R17" s="20">
        <f t="shared" si="14"/>
        <v>9</v>
      </c>
      <c r="S17" s="20" t="str">
        <f t="shared" si="15"/>
        <v xml:space="preserve"> </v>
      </c>
      <c r="T17" s="20" t="str">
        <f t="shared" si="16"/>
        <v xml:space="preserve"> </v>
      </c>
      <c r="U17" s="20" t="str">
        <f t="shared" si="17"/>
        <v xml:space="preserve"> </v>
      </c>
      <c r="V17" s="20" t="str">
        <f t="shared" si="18"/>
        <v xml:space="preserve"> </v>
      </c>
      <c r="W17" s="20" t="str">
        <f t="shared" si="19"/>
        <v xml:space="preserve"> </v>
      </c>
      <c r="X17" s="29" t="str">
        <f t="shared" si="20"/>
        <v/>
      </c>
      <c r="Y17" s="29" t="str">
        <f t="shared" si="21"/>
        <v/>
      </c>
      <c r="Z17" s="29">
        <f t="shared" si="22"/>
        <v>1</v>
      </c>
      <c r="AA17" s="29" t="str">
        <f t="shared" si="23"/>
        <v/>
      </c>
      <c r="AB17" s="29" t="str">
        <f t="shared" si="24"/>
        <v/>
      </c>
      <c r="AC17" s="29" t="str">
        <f t="shared" si="25"/>
        <v/>
      </c>
      <c r="AD17" s="29" t="str">
        <f t="shared" si="26"/>
        <v/>
      </c>
      <c r="AG17" s="20" t="s">
        <v>30</v>
      </c>
      <c r="AH17" s="29" t="str">
        <f t="shared" si="27"/>
        <v/>
      </c>
      <c r="AI17" s="29" t="str">
        <f t="shared" si="28"/>
        <v/>
      </c>
      <c r="AJ17" s="29">
        <f t="shared" si="29"/>
        <v>4</v>
      </c>
      <c r="AK17" s="29" t="str">
        <f t="shared" si="30"/>
        <v/>
      </c>
      <c r="AL17" s="20" t="s">
        <v>31</v>
      </c>
      <c r="AM17" s="29" t="str">
        <f t="shared" si="31"/>
        <v/>
      </c>
      <c r="AN17" s="29" t="str">
        <f t="shared" si="32"/>
        <v/>
      </c>
      <c r="AO17" s="29">
        <f t="shared" si="33"/>
        <v>4</v>
      </c>
      <c r="AP17" s="29" t="str">
        <f t="shared" si="34"/>
        <v/>
      </c>
      <c r="AQ17" s="20" t="s">
        <v>32</v>
      </c>
      <c r="AR17" s="29" t="str">
        <f t="shared" si="35"/>
        <v/>
      </c>
      <c r="AS17" s="29">
        <f t="shared" si="36"/>
        <v>3</v>
      </c>
      <c r="AT17" s="29" t="str">
        <f t="shared" si="37"/>
        <v/>
      </c>
      <c r="AU17" s="29" t="str">
        <f t="shared" si="38"/>
        <v/>
      </c>
      <c r="AV17" s="20" t="s">
        <v>33</v>
      </c>
      <c r="AW17" s="29" t="str">
        <f t="shared" si="39"/>
        <v/>
      </c>
      <c r="AX17" s="29" t="str">
        <f t="shared" si="40"/>
        <v/>
      </c>
      <c r="AY17" s="29">
        <f t="shared" si="41"/>
        <v>4</v>
      </c>
      <c r="AZ17" s="29" t="str">
        <f t="shared" si="42"/>
        <v/>
      </c>
      <c r="BA17" s="20" t="s">
        <v>34</v>
      </c>
      <c r="BB17" s="29" t="str">
        <f t="shared" si="43"/>
        <v/>
      </c>
      <c r="BC17" s="29">
        <f t="shared" si="44"/>
        <v>3</v>
      </c>
      <c r="BD17" s="29" t="str">
        <f t="shared" si="45"/>
        <v/>
      </c>
      <c r="BE17" s="29" t="str">
        <f t="shared" si="46"/>
        <v/>
      </c>
      <c r="BF17" s="29">
        <f t="shared" si="1"/>
        <v>3</v>
      </c>
      <c r="BG17" s="20" t="s">
        <v>14</v>
      </c>
      <c r="BH17" s="29" t="str">
        <f t="shared" si="47"/>
        <v/>
      </c>
      <c r="BI17" s="29">
        <f t="shared" si="48"/>
        <v>3</v>
      </c>
      <c r="BJ17" s="29" t="str">
        <f t="shared" si="49"/>
        <v/>
      </c>
      <c r="BK17" s="29" t="str">
        <f t="shared" si="50"/>
        <v/>
      </c>
      <c r="BL17" s="29">
        <f t="shared" si="2"/>
        <v>3</v>
      </c>
      <c r="BM17" s="20" t="s">
        <v>15</v>
      </c>
      <c r="BN17" s="29" t="str">
        <f t="shared" si="51"/>
        <v/>
      </c>
      <c r="BO17" s="29">
        <f t="shared" si="52"/>
        <v>3</v>
      </c>
      <c r="BP17" s="29" t="str">
        <f t="shared" si="53"/>
        <v/>
      </c>
      <c r="BQ17" s="29" t="str">
        <f t="shared" si="54"/>
        <v/>
      </c>
      <c r="BR17" s="29">
        <f t="shared" si="3"/>
        <v>3</v>
      </c>
      <c r="BS17" s="20" t="s">
        <v>16</v>
      </c>
      <c r="BT17" s="29" t="str">
        <f t="shared" si="55"/>
        <v/>
      </c>
      <c r="BU17" s="29">
        <f t="shared" si="56"/>
        <v>3</v>
      </c>
      <c r="BV17" s="29" t="str">
        <f t="shared" si="57"/>
        <v/>
      </c>
      <c r="BW17" s="29" t="str">
        <f t="shared" si="58"/>
        <v/>
      </c>
      <c r="BX17" s="29">
        <f t="shared" si="4"/>
        <v>3</v>
      </c>
      <c r="BY17" s="20" t="s">
        <v>35</v>
      </c>
      <c r="BZ17" s="29" t="str">
        <f t="shared" si="59"/>
        <v/>
      </c>
      <c r="CA17" s="29">
        <f t="shared" si="60"/>
        <v>3</v>
      </c>
      <c r="CB17" s="29" t="str">
        <f t="shared" si="61"/>
        <v/>
      </c>
      <c r="CC17" s="29" t="str">
        <f t="shared" si="62"/>
        <v/>
      </c>
      <c r="CD17" s="29">
        <f t="shared" si="5"/>
        <v>3</v>
      </c>
      <c r="CE17" s="20" t="s">
        <v>29</v>
      </c>
      <c r="CF17" s="29" t="str">
        <f t="shared" si="63"/>
        <v/>
      </c>
      <c r="CG17" s="29">
        <f t="shared" si="64"/>
        <v>3</v>
      </c>
      <c r="CH17" s="29" t="str">
        <f t="shared" si="65"/>
        <v/>
      </c>
      <c r="CI17" s="29" t="str">
        <f t="shared" si="66"/>
        <v/>
      </c>
      <c r="CJ17" s="29">
        <f t="shared" si="6"/>
        <v>3</v>
      </c>
      <c r="CK17" s="20" t="s">
        <v>36</v>
      </c>
      <c r="CL17" s="29" t="str">
        <f t="shared" si="67"/>
        <v/>
      </c>
      <c r="CM17" s="29">
        <f t="shared" si="68"/>
        <v>3</v>
      </c>
      <c r="CN17" s="29" t="str">
        <f t="shared" si="69"/>
        <v/>
      </c>
      <c r="CO17" s="29" t="str">
        <f t="shared" si="70"/>
        <v/>
      </c>
      <c r="CP17" s="29">
        <f t="shared" si="7"/>
        <v>3</v>
      </c>
      <c r="CQ17" s="21">
        <f t="shared" si="71"/>
        <v>52</v>
      </c>
      <c r="CR17" s="22" t="str">
        <f t="shared" si="72"/>
        <v/>
      </c>
    </row>
    <row r="18" spans="1:96" ht="15.75" customHeight="1" x14ac:dyDescent="0.25">
      <c r="A18" s="23">
        <f>'[1]Впишите фамилии!'!A74</f>
        <v>15</v>
      </c>
      <c r="B18" s="24" t="str">
        <f>'[1]Впишите фамилии!'!B74</f>
        <v>а</v>
      </c>
      <c r="C18" s="23" t="str">
        <f>'[1]Впишите фамилии!'!C74</f>
        <v>Манат Наргиз</v>
      </c>
      <c r="D18" s="23" t="str">
        <f>'[1]Впишите фамилии!'!D74</f>
        <v>ж</v>
      </c>
      <c r="E18" s="25">
        <v>20</v>
      </c>
      <c r="F18" s="25">
        <v>15</v>
      </c>
      <c r="G18" s="25">
        <v>15</v>
      </c>
      <c r="H18" s="25">
        <v>10</v>
      </c>
      <c r="I18" s="26" t="s">
        <v>37</v>
      </c>
      <c r="J18" s="25">
        <v>17</v>
      </c>
      <c r="K18" s="27">
        <f t="shared" si="8"/>
        <v>77</v>
      </c>
      <c r="L18" s="28">
        <f t="shared" si="0"/>
        <v>4</v>
      </c>
      <c r="M18" s="28">
        <f t="shared" si="9"/>
        <v>4</v>
      </c>
      <c r="N18" s="28">
        <f t="shared" si="10"/>
        <v>4</v>
      </c>
      <c r="O18" s="28">
        <f t="shared" si="11"/>
        <v>3</v>
      </c>
      <c r="P18" s="28">
        <f t="shared" si="12"/>
        <v>4</v>
      </c>
      <c r="Q18" s="19" t="str">
        <f t="shared" si="13"/>
        <v xml:space="preserve"> </v>
      </c>
      <c r="R18" s="20" t="str">
        <f t="shared" si="14"/>
        <v xml:space="preserve"> </v>
      </c>
      <c r="S18" s="20" t="str">
        <f t="shared" si="15"/>
        <v xml:space="preserve"> </v>
      </c>
      <c r="T18" s="20" t="str">
        <f t="shared" si="16"/>
        <v xml:space="preserve"> </v>
      </c>
      <c r="U18" s="20" t="str">
        <f t="shared" si="17"/>
        <v xml:space="preserve"> </v>
      </c>
      <c r="V18" s="20" t="str">
        <f t="shared" si="18"/>
        <v xml:space="preserve"> </v>
      </c>
      <c r="W18" s="20">
        <f t="shared" si="19"/>
        <v>17</v>
      </c>
      <c r="X18" s="29" t="str">
        <f t="shared" si="20"/>
        <v/>
      </c>
      <c r="Y18" s="29" t="str">
        <f t="shared" si="21"/>
        <v/>
      </c>
      <c r="Z18" s="29" t="str">
        <f t="shared" si="22"/>
        <v/>
      </c>
      <c r="AA18" s="29">
        <f t="shared" si="23"/>
        <v>1</v>
      </c>
      <c r="AB18" s="29" t="str">
        <f t="shared" si="24"/>
        <v/>
      </c>
      <c r="AC18" s="29" t="str">
        <f t="shared" si="25"/>
        <v/>
      </c>
      <c r="AD18" s="29" t="str">
        <f t="shared" si="26"/>
        <v/>
      </c>
      <c r="AG18" s="20" t="s">
        <v>30</v>
      </c>
      <c r="AH18" s="29" t="str">
        <f t="shared" si="27"/>
        <v/>
      </c>
      <c r="AI18" s="29" t="str">
        <f t="shared" si="28"/>
        <v/>
      </c>
      <c r="AJ18" s="29">
        <f t="shared" si="29"/>
        <v>4</v>
      </c>
      <c r="AK18" s="29" t="str">
        <f t="shared" si="30"/>
        <v/>
      </c>
      <c r="AL18" s="20" t="s">
        <v>31</v>
      </c>
      <c r="AM18" s="29" t="str">
        <f t="shared" si="31"/>
        <v/>
      </c>
      <c r="AN18" s="29" t="str">
        <f t="shared" si="32"/>
        <v/>
      </c>
      <c r="AO18" s="29">
        <f t="shared" si="33"/>
        <v>4</v>
      </c>
      <c r="AP18" s="29" t="str">
        <f t="shared" si="34"/>
        <v/>
      </c>
      <c r="AQ18" s="20" t="s">
        <v>32</v>
      </c>
      <c r="AR18" s="29" t="str">
        <f t="shared" si="35"/>
        <v/>
      </c>
      <c r="AS18" s="29" t="str">
        <f t="shared" si="36"/>
        <v/>
      </c>
      <c r="AT18" s="29">
        <f t="shared" si="37"/>
        <v>4</v>
      </c>
      <c r="AU18" s="29" t="str">
        <f t="shared" si="38"/>
        <v/>
      </c>
      <c r="AV18" s="20" t="s">
        <v>33</v>
      </c>
      <c r="AW18" s="29" t="str">
        <f t="shared" si="39"/>
        <v/>
      </c>
      <c r="AX18" s="29">
        <f t="shared" si="40"/>
        <v>3</v>
      </c>
      <c r="AY18" s="29" t="str">
        <f t="shared" si="41"/>
        <v/>
      </c>
      <c r="AZ18" s="29" t="str">
        <f t="shared" si="42"/>
        <v/>
      </c>
      <c r="BA18" s="20" t="s">
        <v>34</v>
      </c>
      <c r="BB18" s="29" t="str">
        <f t="shared" si="43"/>
        <v/>
      </c>
      <c r="BC18" s="29" t="str">
        <f t="shared" si="44"/>
        <v/>
      </c>
      <c r="BD18" s="29">
        <f t="shared" si="45"/>
        <v>4</v>
      </c>
      <c r="BE18" s="29" t="str">
        <f t="shared" si="46"/>
        <v/>
      </c>
      <c r="BF18" s="29">
        <f t="shared" si="1"/>
        <v>4</v>
      </c>
      <c r="BG18" s="20" t="s">
        <v>14</v>
      </c>
      <c r="BH18" s="29" t="str">
        <f t="shared" si="47"/>
        <v/>
      </c>
      <c r="BI18" s="29" t="str">
        <f t="shared" si="48"/>
        <v/>
      </c>
      <c r="BJ18" s="29">
        <f t="shared" si="49"/>
        <v>4</v>
      </c>
      <c r="BK18" s="29" t="str">
        <f t="shared" si="50"/>
        <v/>
      </c>
      <c r="BL18" s="29">
        <f t="shared" si="2"/>
        <v>4</v>
      </c>
      <c r="BM18" s="20" t="s">
        <v>15</v>
      </c>
      <c r="BN18" s="29" t="str">
        <f t="shared" si="51"/>
        <v/>
      </c>
      <c r="BO18" s="29" t="str">
        <f t="shared" si="52"/>
        <v/>
      </c>
      <c r="BP18" s="29">
        <f t="shared" si="53"/>
        <v>4</v>
      </c>
      <c r="BQ18" s="29" t="str">
        <f t="shared" si="54"/>
        <v/>
      </c>
      <c r="BR18" s="29">
        <f t="shared" si="3"/>
        <v>4</v>
      </c>
      <c r="BS18" s="20" t="s">
        <v>16</v>
      </c>
      <c r="BT18" s="29" t="str">
        <f t="shared" si="55"/>
        <v/>
      </c>
      <c r="BU18" s="29" t="str">
        <f t="shared" si="56"/>
        <v/>
      </c>
      <c r="BV18" s="29">
        <f t="shared" si="57"/>
        <v>4</v>
      </c>
      <c r="BW18" s="29" t="str">
        <f t="shared" si="58"/>
        <v/>
      </c>
      <c r="BX18" s="29">
        <f t="shared" si="4"/>
        <v>4</v>
      </c>
      <c r="BY18" s="20" t="s">
        <v>35</v>
      </c>
      <c r="BZ18" s="29" t="str">
        <f t="shared" si="59"/>
        <v/>
      </c>
      <c r="CA18" s="29" t="str">
        <f t="shared" si="60"/>
        <v/>
      </c>
      <c r="CB18" s="29">
        <f t="shared" si="61"/>
        <v>4</v>
      </c>
      <c r="CC18" s="29" t="str">
        <f t="shared" si="62"/>
        <v/>
      </c>
      <c r="CD18" s="29">
        <f t="shared" si="5"/>
        <v>4</v>
      </c>
      <c r="CE18" s="20" t="s">
        <v>29</v>
      </c>
      <c r="CF18" s="29" t="str">
        <f t="shared" si="63"/>
        <v/>
      </c>
      <c r="CG18" s="29" t="str">
        <f t="shared" si="64"/>
        <v/>
      </c>
      <c r="CH18" s="29">
        <f t="shared" si="65"/>
        <v>4</v>
      </c>
      <c r="CI18" s="29" t="str">
        <f t="shared" si="66"/>
        <v/>
      </c>
      <c r="CJ18" s="29">
        <f t="shared" si="6"/>
        <v>4</v>
      </c>
      <c r="CK18" s="20" t="s">
        <v>36</v>
      </c>
      <c r="CL18" s="29" t="str">
        <f t="shared" si="67"/>
        <v/>
      </c>
      <c r="CM18" s="29" t="str">
        <f t="shared" si="68"/>
        <v/>
      </c>
      <c r="CN18" s="29">
        <f t="shared" si="69"/>
        <v>4</v>
      </c>
      <c r="CO18" s="29" t="str">
        <f t="shared" si="70"/>
        <v/>
      </c>
      <c r="CP18" s="29">
        <f t="shared" si="7"/>
        <v>4</v>
      </c>
      <c r="CQ18" s="21">
        <f t="shared" si="71"/>
        <v>62</v>
      </c>
      <c r="CR18" s="22" t="str">
        <f t="shared" si="72"/>
        <v/>
      </c>
    </row>
    <row r="19" spans="1:96" ht="15" x14ac:dyDescent="0.25">
      <c r="A19" s="23">
        <f>'[1]Впишите фамилии!'!A75</f>
        <v>16</v>
      </c>
      <c r="B19" s="24" t="str">
        <f>'[1]Впишите фамилии!'!B75</f>
        <v>а</v>
      </c>
      <c r="C19" s="23" t="str">
        <f>'[1]Впишите фамилии!'!C75</f>
        <v>Малышко Артур</v>
      </c>
      <c r="D19" s="23" t="str">
        <f>'[1]Впишите фамилии!'!D75</f>
        <v>м</v>
      </c>
      <c r="E19" s="25">
        <v>6</v>
      </c>
      <c r="F19" s="25">
        <v>16</v>
      </c>
      <c r="G19" s="25">
        <v>9</v>
      </c>
      <c r="H19" s="25">
        <v>18</v>
      </c>
      <c r="I19" s="26" t="s">
        <v>34</v>
      </c>
      <c r="J19" s="25">
        <v>10</v>
      </c>
      <c r="K19" s="27">
        <f t="shared" si="8"/>
        <v>59</v>
      </c>
      <c r="L19" s="28">
        <f t="shared" si="0"/>
        <v>3</v>
      </c>
      <c r="M19" s="28">
        <f t="shared" si="9"/>
        <v>4</v>
      </c>
      <c r="N19" s="28">
        <f t="shared" si="10"/>
        <v>3</v>
      </c>
      <c r="O19" s="28">
        <f t="shared" si="11"/>
        <v>4</v>
      </c>
      <c r="P19" s="28">
        <f t="shared" si="12"/>
        <v>3</v>
      </c>
      <c r="Q19" s="19">
        <f t="shared" si="13"/>
        <v>10</v>
      </c>
      <c r="R19" s="20" t="str">
        <f t="shared" si="14"/>
        <v xml:space="preserve"> </v>
      </c>
      <c r="S19" s="20" t="str">
        <f t="shared" si="15"/>
        <v xml:space="preserve"> </v>
      </c>
      <c r="T19" s="20" t="str">
        <f t="shared" si="16"/>
        <v xml:space="preserve"> </v>
      </c>
      <c r="U19" s="20" t="str">
        <f t="shared" si="17"/>
        <v xml:space="preserve"> </v>
      </c>
      <c r="V19" s="20" t="str">
        <f t="shared" si="18"/>
        <v xml:space="preserve"> </v>
      </c>
      <c r="W19" s="20" t="str">
        <f t="shared" si="19"/>
        <v xml:space="preserve"> </v>
      </c>
      <c r="X19" s="29" t="str">
        <f t="shared" si="20"/>
        <v/>
      </c>
      <c r="Y19" s="29">
        <f t="shared" si="21"/>
        <v>1</v>
      </c>
      <c r="Z19" s="29" t="str">
        <f t="shared" si="22"/>
        <v/>
      </c>
      <c r="AA19" s="29" t="str">
        <f t="shared" si="23"/>
        <v/>
      </c>
      <c r="AB19" s="29" t="str">
        <f t="shared" si="24"/>
        <v/>
      </c>
      <c r="AC19" s="29" t="str">
        <f t="shared" si="25"/>
        <v/>
      </c>
      <c r="AD19" s="29" t="str">
        <f t="shared" si="26"/>
        <v/>
      </c>
      <c r="AG19" s="20" t="s">
        <v>30</v>
      </c>
      <c r="AH19" s="29" t="str">
        <f t="shared" si="27"/>
        <v/>
      </c>
      <c r="AI19" s="29">
        <f t="shared" si="28"/>
        <v>3</v>
      </c>
      <c r="AJ19" s="29" t="str">
        <f t="shared" si="29"/>
        <v/>
      </c>
      <c r="AK19" s="29" t="str">
        <f t="shared" si="30"/>
        <v/>
      </c>
      <c r="AL19" s="20" t="s">
        <v>31</v>
      </c>
      <c r="AM19" s="29" t="str">
        <f t="shared" si="31"/>
        <v/>
      </c>
      <c r="AN19" s="29" t="str">
        <f t="shared" si="32"/>
        <v/>
      </c>
      <c r="AO19" s="29">
        <f t="shared" si="33"/>
        <v>4</v>
      </c>
      <c r="AP19" s="29" t="str">
        <f t="shared" si="34"/>
        <v/>
      </c>
      <c r="AQ19" s="20" t="s">
        <v>32</v>
      </c>
      <c r="AR19" s="29" t="str">
        <f t="shared" si="35"/>
        <v/>
      </c>
      <c r="AS19" s="29">
        <f t="shared" si="36"/>
        <v>3</v>
      </c>
      <c r="AT19" s="29" t="str">
        <f t="shared" si="37"/>
        <v/>
      </c>
      <c r="AU19" s="29" t="str">
        <f t="shared" si="38"/>
        <v/>
      </c>
      <c r="AV19" s="20" t="s">
        <v>33</v>
      </c>
      <c r="AW19" s="29" t="str">
        <f t="shared" si="39"/>
        <v/>
      </c>
      <c r="AX19" s="29" t="str">
        <f t="shared" si="40"/>
        <v/>
      </c>
      <c r="AY19" s="29">
        <f t="shared" si="41"/>
        <v>4</v>
      </c>
      <c r="AZ19" s="29" t="str">
        <f t="shared" si="42"/>
        <v/>
      </c>
      <c r="BA19" s="20" t="s">
        <v>34</v>
      </c>
      <c r="BB19" s="29" t="str">
        <f t="shared" si="43"/>
        <v/>
      </c>
      <c r="BC19" s="29">
        <f t="shared" si="44"/>
        <v>3</v>
      </c>
      <c r="BD19" s="29" t="str">
        <f t="shared" si="45"/>
        <v/>
      </c>
      <c r="BE19" s="29" t="str">
        <f t="shared" si="46"/>
        <v/>
      </c>
      <c r="BF19" s="29">
        <f t="shared" si="1"/>
        <v>3</v>
      </c>
      <c r="BG19" s="20" t="s">
        <v>14</v>
      </c>
      <c r="BH19" s="29" t="str">
        <f t="shared" si="47"/>
        <v/>
      </c>
      <c r="BI19" s="29">
        <f t="shared" si="48"/>
        <v>3</v>
      </c>
      <c r="BJ19" s="29" t="str">
        <f t="shared" si="49"/>
        <v/>
      </c>
      <c r="BK19" s="29" t="str">
        <f t="shared" si="50"/>
        <v/>
      </c>
      <c r="BL19" s="29">
        <f t="shared" si="2"/>
        <v>3</v>
      </c>
      <c r="BM19" s="20" t="s">
        <v>15</v>
      </c>
      <c r="BN19" s="29" t="str">
        <f t="shared" si="51"/>
        <v/>
      </c>
      <c r="BO19" s="29">
        <f t="shared" si="52"/>
        <v>3</v>
      </c>
      <c r="BP19" s="29" t="str">
        <f t="shared" si="53"/>
        <v/>
      </c>
      <c r="BQ19" s="29" t="str">
        <f t="shared" si="54"/>
        <v/>
      </c>
      <c r="BR19" s="29">
        <f t="shared" si="3"/>
        <v>3</v>
      </c>
      <c r="BS19" s="20" t="s">
        <v>16</v>
      </c>
      <c r="BT19" s="29" t="str">
        <f t="shared" si="55"/>
        <v/>
      </c>
      <c r="BU19" s="29">
        <f t="shared" si="56"/>
        <v>3</v>
      </c>
      <c r="BV19" s="29" t="str">
        <f t="shared" si="57"/>
        <v/>
      </c>
      <c r="BW19" s="29" t="str">
        <f t="shared" si="58"/>
        <v/>
      </c>
      <c r="BX19" s="29">
        <f t="shared" si="4"/>
        <v>3</v>
      </c>
      <c r="BY19" s="20" t="s">
        <v>35</v>
      </c>
      <c r="BZ19" s="29" t="str">
        <f t="shared" si="59"/>
        <v/>
      </c>
      <c r="CA19" s="29">
        <f t="shared" si="60"/>
        <v>3</v>
      </c>
      <c r="CB19" s="29" t="str">
        <f t="shared" si="61"/>
        <v/>
      </c>
      <c r="CC19" s="29" t="str">
        <f t="shared" si="62"/>
        <v/>
      </c>
      <c r="CD19" s="29">
        <f t="shared" si="5"/>
        <v>3</v>
      </c>
      <c r="CE19" s="20" t="s">
        <v>29</v>
      </c>
      <c r="CF19" s="29" t="str">
        <f t="shared" si="63"/>
        <v/>
      </c>
      <c r="CG19" s="29">
        <f t="shared" si="64"/>
        <v>3</v>
      </c>
      <c r="CH19" s="29" t="str">
        <f t="shared" si="65"/>
        <v/>
      </c>
      <c r="CI19" s="29" t="str">
        <f t="shared" si="66"/>
        <v/>
      </c>
      <c r="CJ19" s="29">
        <f t="shared" si="6"/>
        <v>3</v>
      </c>
      <c r="CK19" s="20" t="s">
        <v>36</v>
      </c>
      <c r="CL19" s="29" t="str">
        <f t="shared" si="67"/>
        <v/>
      </c>
      <c r="CM19" s="29">
        <f t="shared" si="68"/>
        <v>3</v>
      </c>
      <c r="CN19" s="29" t="str">
        <f t="shared" si="69"/>
        <v/>
      </c>
      <c r="CO19" s="29" t="str">
        <f t="shared" si="70"/>
        <v/>
      </c>
      <c r="CP19" s="29">
        <f t="shared" si="7"/>
        <v>3</v>
      </c>
      <c r="CQ19" s="21">
        <f t="shared" si="71"/>
        <v>43</v>
      </c>
      <c r="CR19" s="22" t="str">
        <f t="shared" si="72"/>
        <v>не прошёл</v>
      </c>
    </row>
    <row r="20" spans="1:96" ht="15" x14ac:dyDescent="0.25">
      <c r="A20" s="23">
        <f>'[1]Впишите фамилии!'!A76</f>
        <v>17</v>
      </c>
      <c r="B20" s="24" t="str">
        <f>'[1]Впишите фамилии!'!B76</f>
        <v>а</v>
      </c>
      <c r="C20" s="23" t="str">
        <f>'[1]Впишите фамилии!'!C76</f>
        <v>Матаева Виктория</v>
      </c>
      <c r="D20" s="23" t="str">
        <f>'[1]Впишите фамилии!'!D76</f>
        <v>ж</v>
      </c>
      <c r="E20" s="25">
        <v>20</v>
      </c>
      <c r="F20" s="25">
        <v>18</v>
      </c>
      <c r="G20" s="25">
        <v>11</v>
      </c>
      <c r="H20" s="25">
        <v>12</v>
      </c>
      <c r="I20" s="26" t="s">
        <v>37</v>
      </c>
      <c r="J20" s="25">
        <v>16</v>
      </c>
      <c r="K20" s="27">
        <f t="shared" si="8"/>
        <v>77</v>
      </c>
      <c r="L20" s="28">
        <f t="shared" si="0"/>
        <v>4</v>
      </c>
      <c r="M20" s="28">
        <f t="shared" si="9"/>
        <v>5</v>
      </c>
      <c r="N20" s="28">
        <f t="shared" si="10"/>
        <v>3</v>
      </c>
      <c r="O20" s="28">
        <f t="shared" si="11"/>
        <v>4</v>
      </c>
      <c r="P20" s="28">
        <f t="shared" si="12"/>
        <v>4</v>
      </c>
      <c r="Q20" s="19" t="str">
        <f t="shared" si="13"/>
        <v xml:space="preserve"> </v>
      </c>
      <c r="R20" s="20" t="str">
        <f t="shared" si="14"/>
        <v xml:space="preserve"> </v>
      </c>
      <c r="S20" s="20" t="str">
        <f t="shared" si="15"/>
        <v xml:space="preserve"> </v>
      </c>
      <c r="T20" s="20" t="str">
        <f t="shared" si="16"/>
        <v xml:space="preserve"> </v>
      </c>
      <c r="U20" s="20" t="str">
        <f t="shared" si="17"/>
        <v xml:space="preserve"> </v>
      </c>
      <c r="V20" s="20" t="str">
        <f t="shared" si="18"/>
        <v xml:space="preserve"> </v>
      </c>
      <c r="W20" s="20">
        <f t="shared" si="19"/>
        <v>16</v>
      </c>
      <c r="X20" s="29" t="str">
        <f t="shared" si="20"/>
        <v/>
      </c>
      <c r="Y20" s="29" t="str">
        <f t="shared" si="21"/>
        <v/>
      </c>
      <c r="Z20" s="29" t="str">
        <f t="shared" si="22"/>
        <v/>
      </c>
      <c r="AA20" s="29">
        <f t="shared" si="23"/>
        <v>1</v>
      </c>
      <c r="AB20" s="29" t="str">
        <f t="shared" si="24"/>
        <v/>
      </c>
      <c r="AC20" s="29" t="str">
        <f t="shared" si="25"/>
        <v/>
      </c>
      <c r="AD20" s="29" t="str">
        <f t="shared" si="26"/>
        <v/>
      </c>
      <c r="AG20" s="20" t="s">
        <v>30</v>
      </c>
      <c r="AH20" s="29" t="str">
        <f t="shared" si="27"/>
        <v/>
      </c>
      <c r="AI20" s="29" t="str">
        <f t="shared" si="28"/>
        <v/>
      </c>
      <c r="AJ20" s="29">
        <f t="shared" si="29"/>
        <v>4</v>
      </c>
      <c r="AK20" s="29" t="str">
        <f t="shared" si="30"/>
        <v/>
      </c>
      <c r="AL20" s="20" t="s">
        <v>31</v>
      </c>
      <c r="AM20" s="29" t="str">
        <f t="shared" si="31"/>
        <v/>
      </c>
      <c r="AN20" s="29" t="str">
        <f t="shared" si="32"/>
        <v/>
      </c>
      <c r="AO20" s="29" t="str">
        <f t="shared" si="33"/>
        <v/>
      </c>
      <c r="AP20" s="29">
        <f t="shared" si="34"/>
        <v>5</v>
      </c>
      <c r="AQ20" s="20" t="s">
        <v>32</v>
      </c>
      <c r="AR20" s="29" t="str">
        <f t="shared" si="35"/>
        <v/>
      </c>
      <c r="AS20" s="29">
        <f t="shared" si="36"/>
        <v>3</v>
      </c>
      <c r="AT20" s="29" t="str">
        <f t="shared" si="37"/>
        <v/>
      </c>
      <c r="AU20" s="29" t="str">
        <f t="shared" si="38"/>
        <v/>
      </c>
      <c r="AV20" s="20" t="s">
        <v>33</v>
      </c>
      <c r="AW20" s="29" t="str">
        <f t="shared" si="39"/>
        <v/>
      </c>
      <c r="AX20" s="29" t="str">
        <f t="shared" si="40"/>
        <v/>
      </c>
      <c r="AY20" s="29">
        <f t="shared" si="41"/>
        <v>4</v>
      </c>
      <c r="AZ20" s="29" t="str">
        <f t="shared" si="42"/>
        <v/>
      </c>
      <c r="BA20" s="20" t="s">
        <v>34</v>
      </c>
      <c r="BB20" s="29" t="str">
        <f t="shared" si="43"/>
        <v/>
      </c>
      <c r="BC20" s="29" t="str">
        <f t="shared" si="44"/>
        <v/>
      </c>
      <c r="BD20" s="29">
        <f t="shared" si="45"/>
        <v>4</v>
      </c>
      <c r="BE20" s="29" t="str">
        <f t="shared" si="46"/>
        <v/>
      </c>
      <c r="BF20" s="29">
        <f t="shared" si="1"/>
        <v>4</v>
      </c>
      <c r="BG20" s="20" t="s">
        <v>14</v>
      </c>
      <c r="BH20" s="29" t="str">
        <f t="shared" si="47"/>
        <v/>
      </c>
      <c r="BI20" s="29" t="str">
        <f t="shared" si="48"/>
        <v/>
      </c>
      <c r="BJ20" s="29">
        <f t="shared" si="49"/>
        <v>4</v>
      </c>
      <c r="BK20" s="29" t="str">
        <f t="shared" si="50"/>
        <v/>
      </c>
      <c r="BL20" s="29">
        <f t="shared" si="2"/>
        <v>4</v>
      </c>
      <c r="BM20" s="20" t="s">
        <v>15</v>
      </c>
      <c r="BN20" s="29" t="str">
        <f t="shared" si="51"/>
        <v/>
      </c>
      <c r="BO20" s="29" t="str">
        <f t="shared" si="52"/>
        <v/>
      </c>
      <c r="BP20" s="29">
        <f t="shared" si="53"/>
        <v>4</v>
      </c>
      <c r="BQ20" s="29" t="str">
        <f t="shared" si="54"/>
        <v/>
      </c>
      <c r="BR20" s="29">
        <f t="shared" si="3"/>
        <v>4</v>
      </c>
      <c r="BS20" s="20" t="s">
        <v>16</v>
      </c>
      <c r="BT20" s="29" t="str">
        <f t="shared" si="55"/>
        <v/>
      </c>
      <c r="BU20" s="29" t="str">
        <f t="shared" si="56"/>
        <v/>
      </c>
      <c r="BV20" s="29">
        <f t="shared" si="57"/>
        <v>4</v>
      </c>
      <c r="BW20" s="29" t="str">
        <f t="shared" si="58"/>
        <v/>
      </c>
      <c r="BX20" s="29">
        <f t="shared" si="4"/>
        <v>4</v>
      </c>
      <c r="BY20" s="20" t="s">
        <v>35</v>
      </c>
      <c r="BZ20" s="29" t="str">
        <f t="shared" si="59"/>
        <v/>
      </c>
      <c r="CA20" s="29" t="str">
        <f t="shared" si="60"/>
        <v/>
      </c>
      <c r="CB20" s="29">
        <f t="shared" si="61"/>
        <v>4</v>
      </c>
      <c r="CC20" s="29" t="str">
        <f t="shared" si="62"/>
        <v/>
      </c>
      <c r="CD20" s="29">
        <f t="shared" si="5"/>
        <v>4</v>
      </c>
      <c r="CE20" s="20" t="s">
        <v>29</v>
      </c>
      <c r="CF20" s="29" t="str">
        <f t="shared" si="63"/>
        <v/>
      </c>
      <c r="CG20" s="29" t="str">
        <f t="shared" si="64"/>
        <v/>
      </c>
      <c r="CH20" s="29">
        <f t="shared" si="65"/>
        <v>4</v>
      </c>
      <c r="CI20" s="29" t="str">
        <f t="shared" si="66"/>
        <v/>
      </c>
      <c r="CJ20" s="29">
        <f t="shared" si="6"/>
        <v>4</v>
      </c>
      <c r="CK20" s="20" t="s">
        <v>36</v>
      </c>
      <c r="CL20" s="29" t="str">
        <f t="shared" si="67"/>
        <v/>
      </c>
      <c r="CM20" s="29" t="str">
        <f t="shared" si="68"/>
        <v/>
      </c>
      <c r="CN20" s="29">
        <f t="shared" si="69"/>
        <v>4</v>
      </c>
      <c r="CO20" s="29" t="str">
        <f t="shared" si="70"/>
        <v/>
      </c>
      <c r="CP20" s="29">
        <f t="shared" si="7"/>
        <v>4</v>
      </c>
      <c r="CQ20" s="21">
        <f t="shared" si="71"/>
        <v>59</v>
      </c>
      <c r="CR20" s="22" t="str">
        <f t="shared" si="72"/>
        <v/>
      </c>
    </row>
    <row r="21" spans="1:96" ht="15" x14ac:dyDescent="0.25">
      <c r="A21" s="23">
        <f>'[1]Впишите фамилии!'!A77</f>
        <v>18</v>
      </c>
      <c r="B21" s="24" t="str">
        <f>'[1]Впишите фамилии!'!B77</f>
        <v>а</v>
      </c>
      <c r="C21" s="23" t="str">
        <f>'[1]Впишите фамилии!'!C77</f>
        <v>Николаенко Ксения</v>
      </c>
      <c r="D21" s="23" t="str">
        <f>'[1]Впишите фамилии!'!D77</f>
        <v>ж</v>
      </c>
      <c r="E21" s="25">
        <v>14</v>
      </c>
      <c r="F21" s="25">
        <v>17</v>
      </c>
      <c r="G21" s="25">
        <v>16</v>
      </c>
      <c r="H21" s="25">
        <v>9</v>
      </c>
      <c r="I21" s="26" t="s">
        <v>37</v>
      </c>
      <c r="J21" s="25">
        <v>19</v>
      </c>
      <c r="K21" s="27">
        <f t="shared" si="8"/>
        <v>75</v>
      </c>
      <c r="L21" s="28">
        <f t="shared" si="0"/>
        <v>4</v>
      </c>
      <c r="M21" s="28">
        <f t="shared" si="9"/>
        <v>4</v>
      </c>
      <c r="N21" s="28">
        <f t="shared" si="10"/>
        <v>4</v>
      </c>
      <c r="O21" s="28">
        <f t="shared" si="11"/>
        <v>3</v>
      </c>
      <c r="P21" s="28">
        <f t="shared" si="12"/>
        <v>4</v>
      </c>
      <c r="Q21" s="19" t="str">
        <f t="shared" si="13"/>
        <v xml:space="preserve"> </v>
      </c>
      <c r="R21" s="20" t="str">
        <f t="shared" si="14"/>
        <v xml:space="preserve"> </v>
      </c>
      <c r="S21" s="20" t="str">
        <f t="shared" si="15"/>
        <v xml:space="preserve"> </v>
      </c>
      <c r="T21" s="20" t="str">
        <f t="shared" si="16"/>
        <v xml:space="preserve"> </v>
      </c>
      <c r="U21" s="20" t="str">
        <f t="shared" si="17"/>
        <v xml:space="preserve"> </v>
      </c>
      <c r="V21" s="20" t="str">
        <f t="shared" si="18"/>
        <v xml:space="preserve"> </v>
      </c>
      <c r="W21" s="20">
        <f t="shared" si="19"/>
        <v>19</v>
      </c>
      <c r="X21" s="29" t="str">
        <f t="shared" si="20"/>
        <v/>
      </c>
      <c r="Y21" s="29" t="str">
        <f t="shared" si="21"/>
        <v/>
      </c>
      <c r="Z21" s="29" t="str">
        <f t="shared" si="22"/>
        <v/>
      </c>
      <c r="AA21" s="29">
        <f t="shared" si="23"/>
        <v>1</v>
      </c>
      <c r="AB21" s="29" t="str">
        <f t="shared" si="24"/>
        <v/>
      </c>
      <c r="AC21" s="29" t="str">
        <f t="shared" si="25"/>
        <v/>
      </c>
      <c r="AD21" s="29" t="str">
        <f t="shared" si="26"/>
        <v/>
      </c>
      <c r="AG21" s="20" t="s">
        <v>30</v>
      </c>
      <c r="AH21" s="29" t="str">
        <f t="shared" si="27"/>
        <v/>
      </c>
      <c r="AI21" s="29" t="str">
        <f t="shared" si="28"/>
        <v/>
      </c>
      <c r="AJ21" s="29">
        <f t="shared" si="29"/>
        <v>4</v>
      </c>
      <c r="AK21" s="29" t="str">
        <f t="shared" si="30"/>
        <v/>
      </c>
      <c r="AL21" s="20" t="s">
        <v>31</v>
      </c>
      <c r="AM21" s="29" t="str">
        <f t="shared" si="31"/>
        <v/>
      </c>
      <c r="AN21" s="29" t="str">
        <f t="shared" si="32"/>
        <v/>
      </c>
      <c r="AO21" s="29">
        <f t="shared" si="33"/>
        <v>4</v>
      </c>
      <c r="AP21" s="29" t="str">
        <f t="shared" si="34"/>
        <v/>
      </c>
      <c r="AQ21" s="20" t="s">
        <v>32</v>
      </c>
      <c r="AR21" s="29" t="str">
        <f t="shared" si="35"/>
        <v/>
      </c>
      <c r="AS21" s="29" t="str">
        <f t="shared" si="36"/>
        <v/>
      </c>
      <c r="AT21" s="29">
        <f t="shared" si="37"/>
        <v>4</v>
      </c>
      <c r="AU21" s="29" t="str">
        <f t="shared" si="38"/>
        <v/>
      </c>
      <c r="AV21" s="20" t="s">
        <v>33</v>
      </c>
      <c r="AW21" s="29" t="str">
        <f t="shared" si="39"/>
        <v/>
      </c>
      <c r="AX21" s="29">
        <f t="shared" si="40"/>
        <v>3</v>
      </c>
      <c r="AY21" s="29" t="str">
        <f t="shared" si="41"/>
        <v/>
      </c>
      <c r="AZ21" s="29" t="str">
        <f t="shared" si="42"/>
        <v/>
      </c>
      <c r="BA21" s="20" t="s">
        <v>34</v>
      </c>
      <c r="BB21" s="29" t="str">
        <f t="shared" si="43"/>
        <v/>
      </c>
      <c r="BC21" s="29" t="str">
        <f t="shared" si="44"/>
        <v/>
      </c>
      <c r="BD21" s="29">
        <f t="shared" si="45"/>
        <v>4</v>
      </c>
      <c r="BE21" s="29" t="str">
        <f t="shared" si="46"/>
        <v/>
      </c>
      <c r="BF21" s="29">
        <f t="shared" si="1"/>
        <v>4</v>
      </c>
      <c r="BG21" s="20" t="s">
        <v>14</v>
      </c>
      <c r="BH21" s="29" t="str">
        <f t="shared" si="47"/>
        <v/>
      </c>
      <c r="BI21" s="29" t="str">
        <f t="shared" si="48"/>
        <v/>
      </c>
      <c r="BJ21" s="29">
        <f t="shared" si="49"/>
        <v>4</v>
      </c>
      <c r="BK21" s="29" t="str">
        <f t="shared" si="50"/>
        <v/>
      </c>
      <c r="BL21" s="29">
        <f t="shared" si="2"/>
        <v>4</v>
      </c>
      <c r="BM21" s="20" t="s">
        <v>15</v>
      </c>
      <c r="BN21" s="29" t="str">
        <f t="shared" si="51"/>
        <v/>
      </c>
      <c r="BO21" s="29" t="str">
        <f t="shared" si="52"/>
        <v/>
      </c>
      <c r="BP21" s="29">
        <f t="shared" si="53"/>
        <v>4</v>
      </c>
      <c r="BQ21" s="29" t="str">
        <f t="shared" si="54"/>
        <v/>
      </c>
      <c r="BR21" s="29">
        <f t="shared" si="3"/>
        <v>4</v>
      </c>
      <c r="BS21" s="20" t="s">
        <v>16</v>
      </c>
      <c r="BT21" s="29" t="str">
        <f t="shared" si="55"/>
        <v/>
      </c>
      <c r="BU21" s="29" t="str">
        <f t="shared" si="56"/>
        <v/>
      </c>
      <c r="BV21" s="29">
        <f t="shared" si="57"/>
        <v>4</v>
      </c>
      <c r="BW21" s="29" t="str">
        <f t="shared" si="58"/>
        <v/>
      </c>
      <c r="BX21" s="29">
        <f t="shared" si="4"/>
        <v>4</v>
      </c>
      <c r="BY21" s="20" t="s">
        <v>35</v>
      </c>
      <c r="BZ21" s="29" t="str">
        <f t="shared" si="59"/>
        <v/>
      </c>
      <c r="CA21" s="29" t="str">
        <f t="shared" si="60"/>
        <v/>
      </c>
      <c r="CB21" s="29">
        <f t="shared" si="61"/>
        <v>4</v>
      </c>
      <c r="CC21" s="29" t="str">
        <f t="shared" si="62"/>
        <v/>
      </c>
      <c r="CD21" s="29">
        <f t="shared" si="5"/>
        <v>4</v>
      </c>
      <c r="CE21" s="20" t="s">
        <v>29</v>
      </c>
      <c r="CF21" s="29" t="str">
        <f t="shared" si="63"/>
        <v/>
      </c>
      <c r="CG21" s="29" t="str">
        <f t="shared" si="64"/>
        <v/>
      </c>
      <c r="CH21" s="29">
        <f t="shared" si="65"/>
        <v>4</v>
      </c>
      <c r="CI21" s="29" t="str">
        <f t="shared" si="66"/>
        <v/>
      </c>
      <c r="CJ21" s="29">
        <f t="shared" si="6"/>
        <v>4</v>
      </c>
      <c r="CK21" s="20" t="s">
        <v>36</v>
      </c>
      <c r="CL21" s="29" t="str">
        <f t="shared" si="67"/>
        <v/>
      </c>
      <c r="CM21" s="29" t="str">
        <f t="shared" si="68"/>
        <v/>
      </c>
      <c r="CN21" s="29">
        <f t="shared" si="69"/>
        <v>4</v>
      </c>
      <c r="CO21" s="29" t="str">
        <f t="shared" si="70"/>
        <v/>
      </c>
      <c r="CP21" s="29">
        <f t="shared" si="7"/>
        <v>4</v>
      </c>
      <c r="CQ21" s="21">
        <f t="shared" si="71"/>
        <v>58</v>
      </c>
      <c r="CR21" s="22" t="str">
        <f t="shared" si="72"/>
        <v/>
      </c>
    </row>
    <row r="22" spans="1:96" ht="15" x14ac:dyDescent="0.25">
      <c r="A22" s="23">
        <f>'[1]Впишите фамилии!'!A78</f>
        <v>19</v>
      </c>
      <c r="B22" s="24" t="str">
        <f>'[1]Впишите фамилии!'!B78</f>
        <v>а</v>
      </c>
      <c r="C22" s="23" t="str">
        <f>'[1]Впишите фамилии!'!C78</f>
        <v>Нурдильдинова  Айгерим</v>
      </c>
      <c r="D22" s="23" t="str">
        <f>'[1]Впишите фамилии!'!D78</f>
        <v>ж</v>
      </c>
      <c r="E22" s="25">
        <v>21</v>
      </c>
      <c r="F22" s="25">
        <v>13</v>
      </c>
      <c r="G22" s="25">
        <v>14</v>
      </c>
      <c r="H22" s="25">
        <v>13</v>
      </c>
      <c r="I22" s="26" t="s">
        <v>34</v>
      </c>
      <c r="J22" s="25">
        <v>17</v>
      </c>
      <c r="K22" s="27">
        <f t="shared" si="8"/>
        <v>78</v>
      </c>
      <c r="L22" s="28">
        <f t="shared" si="0"/>
        <v>5</v>
      </c>
      <c r="M22" s="28">
        <f t="shared" si="9"/>
        <v>4</v>
      </c>
      <c r="N22" s="28">
        <f t="shared" si="10"/>
        <v>4</v>
      </c>
      <c r="O22" s="28">
        <f t="shared" si="11"/>
        <v>4</v>
      </c>
      <c r="P22" s="28">
        <f t="shared" si="12"/>
        <v>4</v>
      </c>
      <c r="Q22" s="19">
        <f t="shared" si="13"/>
        <v>17</v>
      </c>
      <c r="R22" s="20" t="str">
        <f t="shared" si="14"/>
        <v xml:space="preserve"> </v>
      </c>
      <c r="S22" s="20" t="str">
        <f t="shared" si="15"/>
        <v xml:space="preserve"> </v>
      </c>
      <c r="T22" s="20" t="str">
        <f t="shared" si="16"/>
        <v xml:space="preserve"> </v>
      </c>
      <c r="U22" s="20" t="str">
        <f t="shared" si="17"/>
        <v xml:space="preserve"> </v>
      </c>
      <c r="V22" s="20" t="str">
        <f t="shared" si="18"/>
        <v xml:space="preserve"> </v>
      </c>
      <c r="W22" s="20" t="str">
        <f t="shared" si="19"/>
        <v xml:space="preserve"> </v>
      </c>
      <c r="X22" s="29" t="str">
        <f t="shared" si="20"/>
        <v/>
      </c>
      <c r="Y22" s="29" t="str">
        <f t="shared" si="21"/>
        <v/>
      </c>
      <c r="Z22" s="29" t="str">
        <f t="shared" si="22"/>
        <v/>
      </c>
      <c r="AA22" s="29">
        <f t="shared" si="23"/>
        <v>1</v>
      </c>
      <c r="AB22" s="29" t="str">
        <f t="shared" si="24"/>
        <v/>
      </c>
      <c r="AC22" s="29" t="str">
        <f t="shared" si="25"/>
        <v/>
      </c>
      <c r="AD22" s="29" t="str">
        <f t="shared" si="26"/>
        <v/>
      </c>
      <c r="AG22" s="20" t="s">
        <v>30</v>
      </c>
      <c r="AH22" s="29" t="str">
        <f t="shared" si="27"/>
        <v/>
      </c>
      <c r="AI22" s="29" t="str">
        <f t="shared" si="28"/>
        <v/>
      </c>
      <c r="AJ22" s="29" t="str">
        <f t="shared" si="29"/>
        <v/>
      </c>
      <c r="AK22" s="29">
        <f t="shared" si="30"/>
        <v>5</v>
      </c>
      <c r="AL22" s="20" t="s">
        <v>31</v>
      </c>
      <c r="AM22" s="29" t="str">
        <f t="shared" si="31"/>
        <v/>
      </c>
      <c r="AN22" s="29" t="str">
        <f t="shared" si="32"/>
        <v/>
      </c>
      <c r="AO22" s="29">
        <f t="shared" si="33"/>
        <v>4</v>
      </c>
      <c r="AP22" s="29" t="str">
        <f t="shared" si="34"/>
        <v/>
      </c>
      <c r="AQ22" s="20" t="s">
        <v>32</v>
      </c>
      <c r="AR22" s="29" t="str">
        <f t="shared" si="35"/>
        <v/>
      </c>
      <c r="AS22" s="29" t="str">
        <f t="shared" si="36"/>
        <v/>
      </c>
      <c r="AT22" s="29">
        <f t="shared" si="37"/>
        <v>4</v>
      </c>
      <c r="AU22" s="29" t="str">
        <f t="shared" si="38"/>
        <v/>
      </c>
      <c r="AV22" s="20" t="s">
        <v>33</v>
      </c>
      <c r="AW22" s="29" t="str">
        <f t="shared" si="39"/>
        <v/>
      </c>
      <c r="AX22" s="29" t="str">
        <f t="shared" si="40"/>
        <v/>
      </c>
      <c r="AY22" s="29">
        <f t="shared" si="41"/>
        <v>4</v>
      </c>
      <c r="AZ22" s="29" t="str">
        <f t="shared" si="42"/>
        <v/>
      </c>
      <c r="BA22" s="20" t="s">
        <v>34</v>
      </c>
      <c r="BB22" s="29" t="str">
        <f t="shared" si="43"/>
        <v/>
      </c>
      <c r="BC22" s="29" t="str">
        <f t="shared" si="44"/>
        <v/>
      </c>
      <c r="BD22" s="29">
        <f t="shared" si="45"/>
        <v>4</v>
      </c>
      <c r="BE22" s="29" t="str">
        <f t="shared" si="46"/>
        <v/>
      </c>
      <c r="BF22" s="29">
        <f t="shared" si="1"/>
        <v>4</v>
      </c>
      <c r="BG22" s="20" t="s">
        <v>14</v>
      </c>
      <c r="BH22" s="29" t="str">
        <f t="shared" si="47"/>
        <v/>
      </c>
      <c r="BI22" s="29" t="str">
        <f t="shared" si="48"/>
        <v/>
      </c>
      <c r="BJ22" s="29">
        <f t="shared" si="49"/>
        <v>4</v>
      </c>
      <c r="BK22" s="29" t="str">
        <f t="shared" si="50"/>
        <v/>
      </c>
      <c r="BL22" s="29">
        <f t="shared" si="2"/>
        <v>4</v>
      </c>
      <c r="BM22" s="20" t="s">
        <v>15</v>
      </c>
      <c r="BN22" s="29" t="str">
        <f t="shared" si="51"/>
        <v/>
      </c>
      <c r="BO22" s="29" t="str">
        <f t="shared" si="52"/>
        <v/>
      </c>
      <c r="BP22" s="29">
        <f t="shared" si="53"/>
        <v>4</v>
      </c>
      <c r="BQ22" s="29" t="str">
        <f t="shared" si="54"/>
        <v/>
      </c>
      <c r="BR22" s="29">
        <f t="shared" si="3"/>
        <v>4</v>
      </c>
      <c r="BS22" s="20" t="s">
        <v>16</v>
      </c>
      <c r="BT22" s="29" t="str">
        <f t="shared" si="55"/>
        <v/>
      </c>
      <c r="BU22" s="29" t="str">
        <f t="shared" si="56"/>
        <v/>
      </c>
      <c r="BV22" s="29">
        <f t="shared" si="57"/>
        <v>4</v>
      </c>
      <c r="BW22" s="29" t="str">
        <f t="shared" si="58"/>
        <v/>
      </c>
      <c r="BX22" s="29">
        <f t="shared" si="4"/>
        <v>4</v>
      </c>
      <c r="BY22" s="20" t="s">
        <v>35</v>
      </c>
      <c r="BZ22" s="29" t="str">
        <f t="shared" si="59"/>
        <v/>
      </c>
      <c r="CA22" s="29" t="str">
        <f t="shared" si="60"/>
        <v/>
      </c>
      <c r="CB22" s="29">
        <f t="shared" si="61"/>
        <v>4</v>
      </c>
      <c r="CC22" s="29" t="str">
        <f t="shared" si="62"/>
        <v/>
      </c>
      <c r="CD22" s="29">
        <f t="shared" si="5"/>
        <v>4</v>
      </c>
      <c r="CE22" s="20" t="s">
        <v>29</v>
      </c>
      <c r="CF22" s="29" t="str">
        <f t="shared" si="63"/>
        <v/>
      </c>
      <c r="CG22" s="29" t="str">
        <f t="shared" si="64"/>
        <v/>
      </c>
      <c r="CH22" s="29">
        <f t="shared" si="65"/>
        <v>4</v>
      </c>
      <c r="CI22" s="29" t="str">
        <f t="shared" si="66"/>
        <v/>
      </c>
      <c r="CJ22" s="29">
        <f t="shared" si="6"/>
        <v>4</v>
      </c>
      <c r="CK22" s="20" t="s">
        <v>36</v>
      </c>
      <c r="CL22" s="29" t="str">
        <f t="shared" si="67"/>
        <v/>
      </c>
      <c r="CM22" s="29" t="str">
        <f t="shared" si="68"/>
        <v/>
      </c>
      <c r="CN22" s="29">
        <f t="shared" si="69"/>
        <v>4</v>
      </c>
      <c r="CO22" s="29" t="str">
        <f t="shared" si="70"/>
        <v/>
      </c>
      <c r="CP22" s="29">
        <f t="shared" si="7"/>
        <v>4</v>
      </c>
      <c r="CQ22" s="21">
        <f t="shared" si="71"/>
        <v>65</v>
      </c>
      <c r="CR22" s="22" t="str">
        <f t="shared" si="72"/>
        <v/>
      </c>
    </row>
    <row r="23" spans="1:96" ht="15" hidden="1" customHeight="1" x14ac:dyDescent="0.25">
      <c r="A23" s="23">
        <f>'[1]Впишите фамилии!'!A79</f>
        <v>20</v>
      </c>
      <c r="B23" s="24" t="str">
        <f>'[1]Впишите фамилии!'!B79</f>
        <v>а</v>
      </c>
      <c r="C23" s="23" t="str">
        <f>'[1]Впишите фамилии!'!C79</f>
        <v>Орлова Вероника</v>
      </c>
      <c r="D23" s="23" t="str">
        <f>'[1]Впишите фамилии!'!D79</f>
        <v>ж</v>
      </c>
      <c r="E23" s="25">
        <v>13</v>
      </c>
      <c r="F23" s="25">
        <v>15</v>
      </c>
      <c r="G23" s="25">
        <v>10</v>
      </c>
      <c r="H23" s="25">
        <v>16</v>
      </c>
      <c r="I23" s="26" t="s">
        <v>34</v>
      </c>
      <c r="J23" s="30">
        <v>15</v>
      </c>
      <c r="K23" s="27">
        <f t="shared" si="8"/>
        <v>69</v>
      </c>
      <c r="L23" s="28">
        <f t="shared" si="0"/>
        <v>3</v>
      </c>
      <c r="M23" s="28">
        <f t="shared" si="9"/>
        <v>4</v>
      </c>
      <c r="N23" s="28">
        <f t="shared" si="10"/>
        <v>3</v>
      </c>
      <c r="O23" s="28">
        <f t="shared" si="11"/>
        <v>4</v>
      </c>
      <c r="P23" s="28">
        <f t="shared" si="12"/>
        <v>4</v>
      </c>
      <c r="Q23" s="19">
        <f t="shared" si="13"/>
        <v>15</v>
      </c>
      <c r="R23" s="20" t="str">
        <f t="shared" si="14"/>
        <v xml:space="preserve"> </v>
      </c>
      <c r="S23" s="20" t="str">
        <f t="shared" si="15"/>
        <v xml:space="preserve"> </v>
      </c>
      <c r="T23" s="20" t="str">
        <f t="shared" si="16"/>
        <v xml:space="preserve"> </v>
      </c>
      <c r="U23" s="20" t="str">
        <f t="shared" si="17"/>
        <v xml:space="preserve"> </v>
      </c>
      <c r="V23" s="20" t="str">
        <f t="shared" si="18"/>
        <v xml:space="preserve"> </v>
      </c>
      <c r="W23" s="20" t="str">
        <f t="shared" si="19"/>
        <v xml:space="preserve"> </v>
      </c>
      <c r="X23" s="29" t="str">
        <f t="shared" si="20"/>
        <v/>
      </c>
      <c r="Y23" s="29" t="str">
        <f t="shared" si="21"/>
        <v/>
      </c>
      <c r="Z23" s="29">
        <f t="shared" si="22"/>
        <v>1</v>
      </c>
      <c r="AA23" s="29" t="str">
        <f t="shared" si="23"/>
        <v/>
      </c>
      <c r="AB23" s="29" t="str">
        <f t="shared" si="24"/>
        <v/>
      </c>
      <c r="AC23" s="29" t="str">
        <f t="shared" si="25"/>
        <v/>
      </c>
      <c r="AD23" s="29" t="str">
        <f t="shared" si="26"/>
        <v/>
      </c>
      <c r="AG23" s="20" t="s">
        <v>30</v>
      </c>
      <c r="AH23" s="29" t="str">
        <f t="shared" si="27"/>
        <v/>
      </c>
      <c r="AI23" s="29">
        <f t="shared" si="28"/>
        <v>3</v>
      </c>
      <c r="AJ23" s="29" t="str">
        <f t="shared" si="29"/>
        <v/>
      </c>
      <c r="AK23" s="29" t="str">
        <f t="shared" si="30"/>
        <v/>
      </c>
      <c r="AL23" s="20" t="s">
        <v>31</v>
      </c>
      <c r="AM23" s="29" t="str">
        <f t="shared" si="31"/>
        <v/>
      </c>
      <c r="AN23" s="29" t="str">
        <f t="shared" si="32"/>
        <v/>
      </c>
      <c r="AO23" s="29">
        <f t="shared" si="33"/>
        <v>4</v>
      </c>
      <c r="AP23" s="29" t="str">
        <f t="shared" si="34"/>
        <v/>
      </c>
      <c r="AQ23" s="20" t="s">
        <v>32</v>
      </c>
      <c r="AR23" s="29" t="str">
        <f t="shared" si="35"/>
        <v/>
      </c>
      <c r="AS23" s="29">
        <f t="shared" si="36"/>
        <v>3</v>
      </c>
      <c r="AT23" s="29" t="str">
        <f t="shared" si="37"/>
        <v/>
      </c>
      <c r="AU23" s="29" t="str">
        <f t="shared" si="38"/>
        <v/>
      </c>
      <c r="AV23" s="20" t="s">
        <v>33</v>
      </c>
      <c r="AW23" s="29" t="str">
        <f t="shared" si="39"/>
        <v/>
      </c>
      <c r="AX23" s="29" t="str">
        <f t="shared" si="40"/>
        <v/>
      </c>
      <c r="AY23" s="29">
        <f t="shared" si="41"/>
        <v>4</v>
      </c>
      <c r="AZ23" s="29" t="str">
        <f t="shared" si="42"/>
        <v/>
      </c>
      <c r="BA23" s="20" t="s">
        <v>34</v>
      </c>
      <c r="BB23" s="29" t="str">
        <f t="shared" si="43"/>
        <v/>
      </c>
      <c r="BC23" s="29" t="str">
        <f t="shared" si="44"/>
        <v/>
      </c>
      <c r="BD23" s="29">
        <f t="shared" si="45"/>
        <v>4</v>
      </c>
      <c r="BE23" s="29" t="str">
        <f t="shared" si="46"/>
        <v/>
      </c>
      <c r="BF23" s="29">
        <f t="shared" si="1"/>
        <v>4</v>
      </c>
      <c r="BG23" s="20" t="s">
        <v>14</v>
      </c>
      <c r="BH23" s="29" t="str">
        <f t="shared" si="47"/>
        <v/>
      </c>
      <c r="BI23" s="29" t="str">
        <f t="shared" si="48"/>
        <v/>
      </c>
      <c r="BJ23" s="29">
        <f t="shared" si="49"/>
        <v>4</v>
      </c>
      <c r="BK23" s="29" t="str">
        <f t="shared" si="50"/>
        <v/>
      </c>
      <c r="BL23" s="29">
        <f t="shared" si="2"/>
        <v>4</v>
      </c>
      <c r="BM23" s="20" t="s">
        <v>15</v>
      </c>
      <c r="BN23" s="29" t="str">
        <f t="shared" si="51"/>
        <v/>
      </c>
      <c r="BO23" s="29" t="str">
        <f t="shared" si="52"/>
        <v/>
      </c>
      <c r="BP23" s="29">
        <f t="shared" si="53"/>
        <v>4</v>
      </c>
      <c r="BQ23" s="29" t="str">
        <f t="shared" si="54"/>
        <v/>
      </c>
      <c r="BR23" s="29">
        <f t="shared" si="3"/>
        <v>4</v>
      </c>
      <c r="BS23" s="20" t="s">
        <v>16</v>
      </c>
      <c r="BT23" s="29" t="str">
        <f t="shared" si="55"/>
        <v/>
      </c>
      <c r="BU23" s="29" t="str">
        <f t="shared" si="56"/>
        <v/>
      </c>
      <c r="BV23" s="29">
        <f t="shared" si="57"/>
        <v>4</v>
      </c>
      <c r="BW23" s="29" t="str">
        <f t="shared" si="58"/>
        <v/>
      </c>
      <c r="BX23" s="29">
        <f t="shared" si="4"/>
        <v>4</v>
      </c>
      <c r="BY23" s="20" t="s">
        <v>35</v>
      </c>
      <c r="BZ23" s="29" t="str">
        <f t="shared" si="59"/>
        <v/>
      </c>
      <c r="CA23" s="29" t="str">
        <f t="shared" si="60"/>
        <v/>
      </c>
      <c r="CB23" s="29">
        <f t="shared" si="61"/>
        <v>4</v>
      </c>
      <c r="CC23" s="29" t="str">
        <f t="shared" si="62"/>
        <v/>
      </c>
      <c r="CD23" s="29">
        <f t="shared" si="5"/>
        <v>4</v>
      </c>
      <c r="CE23" s="20" t="s">
        <v>29</v>
      </c>
      <c r="CF23" s="29" t="str">
        <f t="shared" si="63"/>
        <v/>
      </c>
      <c r="CG23" s="29" t="str">
        <f t="shared" si="64"/>
        <v/>
      </c>
      <c r="CH23" s="29">
        <f t="shared" si="65"/>
        <v>4</v>
      </c>
      <c r="CI23" s="29" t="str">
        <f t="shared" si="66"/>
        <v/>
      </c>
      <c r="CJ23" s="29">
        <f t="shared" si="6"/>
        <v>4</v>
      </c>
      <c r="CK23" s="20" t="s">
        <v>36</v>
      </c>
      <c r="CL23" s="29" t="str">
        <f t="shared" si="67"/>
        <v/>
      </c>
      <c r="CM23" s="29" t="str">
        <f t="shared" si="68"/>
        <v/>
      </c>
      <c r="CN23" s="29">
        <f t="shared" si="69"/>
        <v>4</v>
      </c>
      <c r="CO23" s="29" t="str">
        <f t="shared" si="70"/>
        <v/>
      </c>
      <c r="CP23" s="29">
        <f t="shared" si="7"/>
        <v>4</v>
      </c>
      <c r="CQ23" s="21">
        <f t="shared" si="71"/>
        <v>54</v>
      </c>
      <c r="CR23" s="22" t="str">
        <f t="shared" si="72"/>
        <v/>
      </c>
    </row>
    <row r="24" spans="1:96" ht="15" hidden="1" customHeight="1" x14ac:dyDescent="0.25">
      <c r="A24" s="23">
        <f>'[1]Впишите фамилии!'!A80</f>
        <v>21</v>
      </c>
      <c r="B24" s="24" t="str">
        <f>'[1]Впишите фамилии!'!B80</f>
        <v>а</v>
      </c>
      <c r="C24" s="23" t="str">
        <f>'[1]Впишите фамилии!'!C80</f>
        <v>Тарасов Максим</v>
      </c>
      <c r="D24" s="23" t="str">
        <f>'[1]Впишите фамилии!'!D80</f>
        <v>м</v>
      </c>
      <c r="E24" s="30">
        <v>15</v>
      </c>
      <c r="F24" s="30">
        <v>10</v>
      </c>
      <c r="G24" s="25">
        <v>14</v>
      </c>
      <c r="H24" s="30">
        <v>13</v>
      </c>
      <c r="I24" s="26" t="s">
        <v>14</v>
      </c>
      <c r="J24" s="30">
        <v>12</v>
      </c>
      <c r="K24" s="27">
        <f t="shared" si="8"/>
        <v>64</v>
      </c>
      <c r="L24" s="28">
        <f t="shared" si="0"/>
        <v>4</v>
      </c>
      <c r="M24" s="28">
        <f t="shared" si="9"/>
        <v>3</v>
      </c>
      <c r="N24" s="28">
        <f t="shared" si="10"/>
        <v>4</v>
      </c>
      <c r="O24" s="28">
        <f t="shared" si="11"/>
        <v>4</v>
      </c>
      <c r="P24" s="28">
        <f t="shared" si="12"/>
        <v>4</v>
      </c>
      <c r="Q24" s="19" t="str">
        <f t="shared" si="13"/>
        <v xml:space="preserve"> </v>
      </c>
      <c r="R24" s="20">
        <f t="shared" si="14"/>
        <v>12</v>
      </c>
      <c r="S24" s="20" t="str">
        <f t="shared" si="15"/>
        <v xml:space="preserve"> </v>
      </c>
      <c r="T24" s="20" t="str">
        <f t="shared" si="16"/>
        <v xml:space="preserve"> </v>
      </c>
      <c r="U24" s="20" t="str">
        <f t="shared" si="17"/>
        <v xml:space="preserve"> </v>
      </c>
      <c r="V24" s="20" t="str">
        <f t="shared" si="18"/>
        <v xml:space="preserve"> </v>
      </c>
      <c r="W24" s="20" t="str">
        <f t="shared" si="19"/>
        <v xml:space="preserve"> </v>
      </c>
      <c r="X24" s="29" t="str">
        <f t="shared" si="20"/>
        <v/>
      </c>
      <c r="Y24" s="29" t="str">
        <f t="shared" si="21"/>
        <v/>
      </c>
      <c r="Z24" s="29">
        <f t="shared" si="22"/>
        <v>1</v>
      </c>
      <c r="AA24" s="29" t="str">
        <f t="shared" si="23"/>
        <v/>
      </c>
      <c r="AB24" s="29" t="str">
        <f t="shared" si="24"/>
        <v/>
      </c>
      <c r="AC24" s="29" t="str">
        <f t="shared" si="25"/>
        <v/>
      </c>
      <c r="AD24" s="29" t="str">
        <f t="shared" si="26"/>
        <v/>
      </c>
      <c r="AG24" s="20" t="s">
        <v>30</v>
      </c>
      <c r="AH24" s="29" t="str">
        <f t="shared" si="27"/>
        <v/>
      </c>
      <c r="AI24" s="29" t="str">
        <f t="shared" si="28"/>
        <v/>
      </c>
      <c r="AJ24" s="29">
        <f t="shared" si="29"/>
        <v>4</v>
      </c>
      <c r="AK24" s="29" t="str">
        <f t="shared" si="30"/>
        <v/>
      </c>
      <c r="AL24" s="20" t="s">
        <v>31</v>
      </c>
      <c r="AM24" s="29" t="str">
        <f t="shared" si="31"/>
        <v/>
      </c>
      <c r="AN24" s="29">
        <f t="shared" si="32"/>
        <v>3</v>
      </c>
      <c r="AO24" s="29" t="str">
        <f t="shared" si="33"/>
        <v/>
      </c>
      <c r="AP24" s="29" t="str">
        <f t="shared" si="34"/>
        <v/>
      </c>
      <c r="AQ24" s="20" t="s">
        <v>32</v>
      </c>
      <c r="AR24" s="29" t="str">
        <f t="shared" si="35"/>
        <v/>
      </c>
      <c r="AS24" s="29" t="str">
        <f t="shared" si="36"/>
        <v/>
      </c>
      <c r="AT24" s="29">
        <f t="shared" si="37"/>
        <v>4</v>
      </c>
      <c r="AU24" s="29" t="str">
        <f t="shared" si="38"/>
        <v/>
      </c>
      <c r="AV24" s="20" t="s">
        <v>33</v>
      </c>
      <c r="AW24" s="29" t="str">
        <f t="shared" si="39"/>
        <v/>
      </c>
      <c r="AX24" s="29" t="str">
        <f t="shared" si="40"/>
        <v/>
      </c>
      <c r="AY24" s="29">
        <f t="shared" si="41"/>
        <v>4</v>
      </c>
      <c r="AZ24" s="29" t="str">
        <f t="shared" si="42"/>
        <v/>
      </c>
      <c r="BA24" s="20" t="s">
        <v>34</v>
      </c>
      <c r="BB24" s="29" t="str">
        <f t="shared" si="43"/>
        <v/>
      </c>
      <c r="BC24" s="29">
        <f t="shared" si="44"/>
        <v>3</v>
      </c>
      <c r="BD24" s="29" t="str">
        <f t="shared" si="45"/>
        <v/>
      </c>
      <c r="BE24" s="29" t="str">
        <f t="shared" si="46"/>
        <v/>
      </c>
      <c r="BF24" s="29">
        <f t="shared" si="1"/>
        <v>3</v>
      </c>
      <c r="BG24" s="20" t="s">
        <v>14</v>
      </c>
      <c r="BH24" s="29" t="str">
        <f t="shared" si="47"/>
        <v/>
      </c>
      <c r="BI24" s="29" t="str">
        <f t="shared" si="48"/>
        <v/>
      </c>
      <c r="BJ24" s="29">
        <f t="shared" si="49"/>
        <v>4</v>
      </c>
      <c r="BK24" s="29" t="str">
        <f t="shared" si="50"/>
        <v/>
      </c>
      <c r="BL24" s="29">
        <f t="shared" si="2"/>
        <v>4</v>
      </c>
      <c r="BM24" s="20" t="s">
        <v>15</v>
      </c>
      <c r="BN24" s="29" t="str">
        <f t="shared" si="51"/>
        <v/>
      </c>
      <c r="BO24" s="29" t="str">
        <f t="shared" si="52"/>
        <v/>
      </c>
      <c r="BP24" s="29">
        <f t="shared" si="53"/>
        <v>4</v>
      </c>
      <c r="BQ24" s="29" t="str">
        <f t="shared" si="54"/>
        <v/>
      </c>
      <c r="BR24" s="29">
        <f t="shared" si="3"/>
        <v>4</v>
      </c>
      <c r="BS24" s="20" t="s">
        <v>16</v>
      </c>
      <c r="BT24" s="29" t="str">
        <f t="shared" si="55"/>
        <v/>
      </c>
      <c r="BU24" s="29">
        <f t="shared" si="56"/>
        <v>3</v>
      </c>
      <c r="BV24" s="29" t="str">
        <f t="shared" si="57"/>
        <v/>
      </c>
      <c r="BW24" s="29" t="str">
        <f t="shared" si="58"/>
        <v/>
      </c>
      <c r="BX24" s="29">
        <f t="shared" si="4"/>
        <v>3</v>
      </c>
      <c r="BY24" s="20" t="s">
        <v>35</v>
      </c>
      <c r="BZ24" s="29" t="str">
        <f t="shared" si="59"/>
        <v/>
      </c>
      <c r="CA24" s="29">
        <f t="shared" si="60"/>
        <v>3</v>
      </c>
      <c r="CB24" s="29" t="str">
        <f t="shared" si="61"/>
        <v/>
      </c>
      <c r="CC24" s="29" t="str">
        <f t="shared" si="62"/>
        <v/>
      </c>
      <c r="CD24" s="29">
        <f t="shared" si="5"/>
        <v>3</v>
      </c>
      <c r="CE24" s="20" t="s">
        <v>29</v>
      </c>
      <c r="CF24" s="29" t="str">
        <f t="shared" si="63"/>
        <v/>
      </c>
      <c r="CG24" s="29">
        <f t="shared" si="64"/>
        <v>3</v>
      </c>
      <c r="CH24" s="29" t="str">
        <f t="shared" si="65"/>
        <v/>
      </c>
      <c r="CI24" s="29" t="str">
        <f t="shared" si="66"/>
        <v/>
      </c>
      <c r="CJ24" s="29">
        <f t="shared" si="6"/>
        <v>3</v>
      </c>
      <c r="CK24" s="20" t="s">
        <v>36</v>
      </c>
      <c r="CL24" s="29" t="str">
        <f t="shared" si="67"/>
        <v/>
      </c>
      <c r="CM24" s="29">
        <f t="shared" si="68"/>
        <v>3</v>
      </c>
      <c r="CN24" s="29" t="str">
        <f t="shared" si="69"/>
        <v/>
      </c>
      <c r="CO24" s="29" t="str">
        <f t="shared" si="70"/>
        <v/>
      </c>
      <c r="CP24" s="29">
        <f t="shared" si="7"/>
        <v>3</v>
      </c>
      <c r="CQ24" s="21">
        <f t="shared" si="71"/>
        <v>54</v>
      </c>
      <c r="CR24" s="22" t="str">
        <f t="shared" si="72"/>
        <v/>
      </c>
    </row>
    <row r="25" spans="1:96" ht="15" hidden="1" customHeight="1" x14ac:dyDescent="0.25">
      <c r="A25" s="23">
        <f>'[1]Впишите фамилии!'!A81</f>
        <v>22</v>
      </c>
      <c r="B25" s="24" t="str">
        <f>'[1]Впишите фамилии!'!B81</f>
        <v>а</v>
      </c>
      <c r="C25" s="23" t="str">
        <f>'[1]Впишите фамилии!'!C81</f>
        <v>Цыбулькин Илья</v>
      </c>
      <c r="D25" s="23" t="str">
        <f>'[1]Впишите фамилии!'!D81</f>
        <v>м</v>
      </c>
      <c r="E25" s="30">
        <v>17</v>
      </c>
      <c r="F25" s="30">
        <v>14</v>
      </c>
      <c r="G25" s="25">
        <v>12</v>
      </c>
      <c r="H25" s="30">
        <v>19</v>
      </c>
      <c r="I25" s="26" t="s">
        <v>34</v>
      </c>
      <c r="J25" s="30">
        <v>10</v>
      </c>
      <c r="K25" s="27">
        <f t="shared" si="8"/>
        <v>72</v>
      </c>
      <c r="L25" s="28">
        <f t="shared" si="0"/>
        <v>4</v>
      </c>
      <c r="M25" s="28">
        <f t="shared" si="9"/>
        <v>4</v>
      </c>
      <c r="N25" s="28">
        <f t="shared" si="10"/>
        <v>3</v>
      </c>
      <c r="O25" s="28">
        <f t="shared" si="11"/>
        <v>4</v>
      </c>
      <c r="P25" s="28">
        <f t="shared" si="12"/>
        <v>3</v>
      </c>
      <c r="Q25" s="19">
        <f t="shared" si="13"/>
        <v>10</v>
      </c>
      <c r="R25" s="20" t="str">
        <f t="shared" si="14"/>
        <v xml:space="preserve"> </v>
      </c>
      <c r="S25" s="20" t="str">
        <f t="shared" si="15"/>
        <v xml:space="preserve"> </v>
      </c>
      <c r="T25" s="20" t="str">
        <f t="shared" si="16"/>
        <v xml:space="preserve"> </v>
      </c>
      <c r="U25" s="20" t="str">
        <f t="shared" si="17"/>
        <v xml:space="preserve"> </v>
      </c>
      <c r="V25" s="20" t="str">
        <f t="shared" si="18"/>
        <v xml:space="preserve"> </v>
      </c>
      <c r="W25" s="20" t="str">
        <f t="shared" si="19"/>
        <v xml:space="preserve"> </v>
      </c>
      <c r="X25" s="29" t="str">
        <f t="shared" si="20"/>
        <v/>
      </c>
      <c r="Y25" s="29" t="str">
        <f t="shared" si="21"/>
        <v/>
      </c>
      <c r="Z25" s="29" t="str">
        <f t="shared" si="22"/>
        <v/>
      </c>
      <c r="AA25" s="29">
        <f t="shared" si="23"/>
        <v>1</v>
      </c>
      <c r="AB25" s="29" t="str">
        <f t="shared" si="24"/>
        <v/>
      </c>
      <c r="AC25" s="29" t="str">
        <f t="shared" si="25"/>
        <v/>
      </c>
      <c r="AD25" s="29" t="str">
        <f t="shared" si="26"/>
        <v/>
      </c>
      <c r="AG25" s="20" t="s">
        <v>30</v>
      </c>
      <c r="AH25" s="29" t="str">
        <f t="shared" si="27"/>
        <v/>
      </c>
      <c r="AI25" s="29" t="str">
        <f t="shared" si="28"/>
        <v/>
      </c>
      <c r="AJ25" s="29">
        <f t="shared" si="29"/>
        <v>4</v>
      </c>
      <c r="AK25" s="29" t="str">
        <f t="shared" si="30"/>
        <v/>
      </c>
      <c r="AL25" s="20" t="s">
        <v>31</v>
      </c>
      <c r="AM25" s="29" t="str">
        <f t="shared" si="31"/>
        <v/>
      </c>
      <c r="AN25" s="29" t="str">
        <f t="shared" si="32"/>
        <v/>
      </c>
      <c r="AO25" s="29">
        <f t="shared" si="33"/>
        <v>4</v>
      </c>
      <c r="AP25" s="29" t="str">
        <f t="shared" si="34"/>
        <v/>
      </c>
      <c r="AQ25" s="20" t="s">
        <v>32</v>
      </c>
      <c r="AR25" s="29" t="str">
        <f t="shared" si="35"/>
        <v/>
      </c>
      <c r="AS25" s="29">
        <f t="shared" si="36"/>
        <v>3</v>
      </c>
      <c r="AT25" s="29" t="str">
        <f t="shared" si="37"/>
        <v/>
      </c>
      <c r="AU25" s="29" t="str">
        <f t="shared" si="38"/>
        <v/>
      </c>
      <c r="AV25" s="20" t="s">
        <v>33</v>
      </c>
      <c r="AW25" s="29" t="str">
        <f t="shared" si="39"/>
        <v/>
      </c>
      <c r="AX25" s="29" t="str">
        <f t="shared" si="40"/>
        <v/>
      </c>
      <c r="AY25" s="29">
        <f t="shared" si="41"/>
        <v>4</v>
      </c>
      <c r="AZ25" s="29" t="str">
        <f t="shared" si="42"/>
        <v/>
      </c>
      <c r="BA25" s="20" t="s">
        <v>34</v>
      </c>
      <c r="BB25" s="29" t="str">
        <f t="shared" si="43"/>
        <v/>
      </c>
      <c r="BC25" s="29">
        <f t="shared" si="44"/>
        <v>3</v>
      </c>
      <c r="BD25" s="29" t="str">
        <f t="shared" si="45"/>
        <v/>
      </c>
      <c r="BE25" s="29" t="str">
        <f t="shared" si="46"/>
        <v/>
      </c>
      <c r="BF25" s="29">
        <f t="shared" si="1"/>
        <v>3</v>
      </c>
      <c r="BG25" s="20" t="s">
        <v>14</v>
      </c>
      <c r="BH25" s="29" t="str">
        <f t="shared" si="47"/>
        <v/>
      </c>
      <c r="BI25" s="29">
        <f t="shared" si="48"/>
        <v>3</v>
      </c>
      <c r="BJ25" s="29" t="str">
        <f t="shared" si="49"/>
        <v/>
      </c>
      <c r="BK25" s="29" t="str">
        <f t="shared" si="50"/>
        <v/>
      </c>
      <c r="BL25" s="29">
        <f t="shared" si="2"/>
        <v>3</v>
      </c>
      <c r="BM25" s="20" t="s">
        <v>15</v>
      </c>
      <c r="BN25" s="29" t="str">
        <f t="shared" si="51"/>
        <v/>
      </c>
      <c r="BO25" s="29">
        <f t="shared" si="52"/>
        <v>3</v>
      </c>
      <c r="BP25" s="29" t="str">
        <f t="shared" si="53"/>
        <v/>
      </c>
      <c r="BQ25" s="29" t="str">
        <f t="shared" si="54"/>
        <v/>
      </c>
      <c r="BR25" s="29">
        <f t="shared" si="3"/>
        <v>3</v>
      </c>
      <c r="BS25" s="20" t="s">
        <v>16</v>
      </c>
      <c r="BT25" s="29" t="str">
        <f t="shared" si="55"/>
        <v/>
      </c>
      <c r="BU25" s="29">
        <f t="shared" si="56"/>
        <v>3</v>
      </c>
      <c r="BV25" s="29" t="str">
        <f t="shared" si="57"/>
        <v/>
      </c>
      <c r="BW25" s="29" t="str">
        <f t="shared" si="58"/>
        <v/>
      </c>
      <c r="BX25" s="29">
        <f t="shared" si="4"/>
        <v>3</v>
      </c>
      <c r="BY25" s="20" t="s">
        <v>35</v>
      </c>
      <c r="BZ25" s="29" t="str">
        <f t="shared" si="59"/>
        <v/>
      </c>
      <c r="CA25" s="29">
        <f t="shared" si="60"/>
        <v>3</v>
      </c>
      <c r="CB25" s="29" t="str">
        <f t="shared" si="61"/>
        <v/>
      </c>
      <c r="CC25" s="29" t="str">
        <f t="shared" si="62"/>
        <v/>
      </c>
      <c r="CD25" s="29">
        <f t="shared" si="5"/>
        <v>3</v>
      </c>
      <c r="CE25" s="20" t="s">
        <v>29</v>
      </c>
      <c r="CF25" s="29" t="str">
        <f t="shared" si="63"/>
        <v/>
      </c>
      <c r="CG25" s="29">
        <f t="shared" si="64"/>
        <v>3</v>
      </c>
      <c r="CH25" s="29" t="str">
        <f t="shared" si="65"/>
        <v/>
      </c>
      <c r="CI25" s="29" t="str">
        <f t="shared" si="66"/>
        <v/>
      </c>
      <c r="CJ25" s="29">
        <f t="shared" si="6"/>
        <v>3</v>
      </c>
      <c r="CK25" s="20" t="s">
        <v>36</v>
      </c>
      <c r="CL25" s="29" t="str">
        <f t="shared" si="67"/>
        <v/>
      </c>
      <c r="CM25" s="29">
        <f t="shared" si="68"/>
        <v>3</v>
      </c>
      <c r="CN25" s="29" t="str">
        <f t="shared" si="69"/>
        <v/>
      </c>
      <c r="CO25" s="29" t="str">
        <f t="shared" si="70"/>
        <v/>
      </c>
      <c r="CP25" s="29">
        <f t="shared" si="7"/>
        <v>3</v>
      </c>
      <c r="CQ25" s="21">
        <f t="shared" si="71"/>
        <v>58</v>
      </c>
      <c r="CR25" s="22" t="str">
        <f t="shared" si="72"/>
        <v/>
      </c>
    </row>
    <row r="26" spans="1:96" ht="15" hidden="1" x14ac:dyDescent="0.25">
      <c r="A26" s="23">
        <f>'[1]Впишите фамилии!'!A82</f>
        <v>0</v>
      </c>
      <c r="B26" s="24">
        <f>'[1]Впишите фамилии!'!B82</f>
        <v>0</v>
      </c>
      <c r="C26" s="23">
        <f>'[1]Впишите фамилии!'!C82</f>
        <v>0</v>
      </c>
      <c r="D26" s="23">
        <f>'[1]Впишите фамилии!'!D82</f>
        <v>0</v>
      </c>
      <c r="E26" s="30"/>
      <c r="F26" s="30"/>
      <c r="G26" s="25"/>
      <c r="H26" s="30"/>
      <c r="I26" s="26"/>
      <c r="J26" s="30"/>
      <c r="K26" s="27">
        <f t="shared" si="8"/>
        <v>0</v>
      </c>
      <c r="L26" s="28" t="str">
        <f t="shared" si="0"/>
        <v/>
      </c>
      <c r="M26" s="28" t="str">
        <f t="shared" si="9"/>
        <v/>
      </c>
      <c r="N26" s="28" t="str">
        <f t="shared" si="10"/>
        <v/>
      </c>
      <c r="O26" s="28" t="str">
        <f t="shared" si="11"/>
        <v/>
      </c>
      <c r="P26" s="28" t="str">
        <f t="shared" si="12"/>
        <v/>
      </c>
      <c r="Q26" s="19" t="str">
        <f t="shared" si="13"/>
        <v xml:space="preserve"> </v>
      </c>
      <c r="R26" s="20" t="str">
        <f t="shared" si="14"/>
        <v xml:space="preserve"> </v>
      </c>
      <c r="S26" s="20" t="str">
        <f t="shared" si="15"/>
        <v xml:space="preserve"> </v>
      </c>
      <c r="T26" s="20" t="str">
        <f t="shared" si="16"/>
        <v xml:space="preserve"> </v>
      </c>
      <c r="U26" s="20" t="str">
        <f t="shared" si="17"/>
        <v xml:space="preserve"> </v>
      </c>
      <c r="V26" s="20" t="str">
        <f t="shared" si="18"/>
        <v xml:space="preserve"> </v>
      </c>
      <c r="W26" s="20" t="str">
        <f t="shared" si="19"/>
        <v xml:space="preserve"> </v>
      </c>
      <c r="X26" s="29" t="str">
        <f t="shared" si="20"/>
        <v/>
      </c>
      <c r="Y26" s="29" t="str">
        <f t="shared" si="21"/>
        <v/>
      </c>
      <c r="Z26" s="29" t="str">
        <f t="shared" si="22"/>
        <v/>
      </c>
      <c r="AA26" s="29" t="str">
        <f t="shared" si="23"/>
        <v/>
      </c>
      <c r="AB26" s="29" t="str">
        <f t="shared" si="24"/>
        <v/>
      </c>
      <c r="AC26" s="29" t="str">
        <f t="shared" si="25"/>
        <v/>
      </c>
      <c r="AD26" s="29" t="str">
        <f t="shared" si="26"/>
        <v/>
      </c>
      <c r="AG26" s="20" t="s">
        <v>30</v>
      </c>
      <c r="AH26" s="29">
        <f t="shared" si="27"/>
        <v>2</v>
      </c>
      <c r="AI26" s="29" t="str">
        <f t="shared" si="28"/>
        <v/>
      </c>
      <c r="AJ26" s="29" t="str">
        <f t="shared" si="29"/>
        <v/>
      </c>
      <c r="AK26" s="29" t="str">
        <f t="shared" si="30"/>
        <v/>
      </c>
      <c r="AL26" s="20" t="s">
        <v>31</v>
      </c>
      <c r="AM26" s="29">
        <f t="shared" si="31"/>
        <v>2</v>
      </c>
      <c r="AN26" s="29" t="str">
        <f t="shared" si="32"/>
        <v/>
      </c>
      <c r="AO26" s="29" t="str">
        <f t="shared" si="33"/>
        <v/>
      </c>
      <c r="AP26" s="29" t="str">
        <f t="shared" si="34"/>
        <v/>
      </c>
      <c r="AQ26" s="20" t="s">
        <v>32</v>
      </c>
      <c r="AR26" s="29">
        <f t="shared" si="35"/>
        <v>2</v>
      </c>
      <c r="AS26" s="29" t="str">
        <f t="shared" si="36"/>
        <v/>
      </c>
      <c r="AT26" s="29" t="str">
        <f t="shared" si="37"/>
        <v/>
      </c>
      <c r="AU26" s="29" t="str">
        <f t="shared" si="38"/>
        <v/>
      </c>
      <c r="AV26" s="20" t="s">
        <v>33</v>
      </c>
      <c r="AW26" s="29">
        <f t="shared" si="39"/>
        <v>2</v>
      </c>
      <c r="AX26" s="29" t="str">
        <f t="shared" si="40"/>
        <v/>
      </c>
      <c r="AY26" s="29" t="str">
        <f t="shared" si="41"/>
        <v/>
      </c>
      <c r="AZ26" s="29" t="str">
        <f t="shared" si="42"/>
        <v/>
      </c>
      <c r="BA26" s="20" t="s">
        <v>34</v>
      </c>
      <c r="BB26" s="29">
        <f t="shared" si="43"/>
        <v>2</v>
      </c>
      <c r="BC26" s="29" t="str">
        <f t="shared" si="44"/>
        <v/>
      </c>
      <c r="BD26" s="29" t="str">
        <f t="shared" si="45"/>
        <v/>
      </c>
      <c r="BE26" s="29" t="str">
        <f t="shared" si="46"/>
        <v/>
      </c>
      <c r="BF26" s="29" t="str">
        <f t="shared" si="1"/>
        <v/>
      </c>
      <c r="BG26" s="20" t="s">
        <v>14</v>
      </c>
      <c r="BH26" s="29">
        <f t="shared" si="47"/>
        <v>2</v>
      </c>
      <c r="BI26" s="29" t="str">
        <f t="shared" si="48"/>
        <v/>
      </c>
      <c r="BJ26" s="29" t="str">
        <f t="shared" si="49"/>
        <v/>
      </c>
      <c r="BK26" s="29" t="str">
        <f t="shared" si="50"/>
        <v/>
      </c>
      <c r="BL26" s="29" t="str">
        <f t="shared" si="2"/>
        <v/>
      </c>
      <c r="BM26" s="20" t="s">
        <v>15</v>
      </c>
      <c r="BN26" s="29">
        <f t="shared" si="51"/>
        <v>2</v>
      </c>
      <c r="BO26" s="29" t="str">
        <f t="shared" si="52"/>
        <v/>
      </c>
      <c r="BP26" s="29" t="str">
        <f t="shared" si="53"/>
        <v/>
      </c>
      <c r="BQ26" s="29" t="str">
        <f t="shared" si="54"/>
        <v/>
      </c>
      <c r="BR26" s="29" t="str">
        <f t="shared" si="3"/>
        <v/>
      </c>
      <c r="BS26" s="20" t="s">
        <v>16</v>
      </c>
      <c r="BT26" s="29">
        <f t="shared" si="55"/>
        <v>2</v>
      </c>
      <c r="BU26" s="29" t="str">
        <f t="shared" si="56"/>
        <v/>
      </c>
      <c r="BV26" s="29" t="str">
        <f t="shared" si="57"/>
        <v/>
      </c>
      <c r="BW26" s="29" t="str">
        <f t="shared" si="58"/>
        <v/>
      </c>
      <c r="BX26" s="29" t="str">
        <f t="shared" si="4"/>
        <v/>
      </c>
      <c r="BY26" s="20" t="s">
        <v>35</v>
      </c>
      <c r="BZ26" s="29">
        <f t="shared" si="59"/>
        <v>2</v>
      </c>
      <c r="CA26" s="29" t="str">
        <f t="shared" si="60"/>
        <v/>
      </c>
      <c r="CB26" s="29" t="str">
        <f t="shared" si="61"/>
        <v/>
      </c>
      <c r="CC26" s="29" t="str">
        <f t="shared" si="62"/>
        <v/>
      </c>
      <c r="CD26" s="29" t="str">
        <f t="shared" si="5"/>
        <v/>
      </c>
      <c r="CE26" s="20" t="s">
        <v>29</v>
      </c>
      <c r="CF26" s="29">
        <f t="shared" si="63"/>
        <v>2</v>
      </c>
      <c r="CG26" s="29" t="str">
        <f t="shared" si="64"/>
        <v/>
      </c>
      <c r="CH26" s="29" t="str">
        <f t="shared" si="65"/>
        <v/>
      </c>
      <c r="CI26" s="29" t="str">
        <f t="shared" si="66"/>
        <v/>
      </c>
      <c r="CJ26" s="29" t="str">
        <f t="shared" si="6"/>
        <v/>
      </c>
      <c r="CK26" s="20" t="s">
        <v>36</v>
      </c>
      <c r="CL26" s="29">
        <f t="shared" si="67"/>
        <v>2</v>
      </c>
      <c r="CM26" s="29" t="str">
        <f t="shared" si="68"/>
        <v/>
      </c>
      <c r="CN26" s="29" t="str">
        <f t="shared" si="69"/>
        <v/>
      </c>
      <c r="CO26" s="29" t="str">
        <f t="shared" si="70"/>
        <v/>
      </c>
      <c r="CP26" s="29" t="str">
        <f t="shared" si="7"/>
        <v/>
      </c>
      <c r="CQ26" s="21">
        <f t="shared" si="71"/>
        <v>0</v>
      </c>
      <c r="CR26" s="22" t="str">
        <f t="shared" si="72"/>
        <v xml:space="preserve"> </v>
      </c>
    </row>
    <row r="27" spans="1:96" ht="15" hidden="1" x14ac:dyDescent="0.25">
      <c r="A27" s="23">
        <f>'[1]Впишите фамилии!'!A83</f>
        <v>0</v>
      </c>
      <c r="B27" s="24">
        <f>'[1]Впишите фамилии!'!B83</f>
        <v>0</v>
      </c>
      <c r="C27" s="23">
        <f>'[1]Впишите фамилии!'!C83</f>
        <v>0</v>
      </c>
      <c r="D27" s="23">
        <f>'[1]Впишите фамилии!'!D83</f>
        <v>0</v>
      </c>
      <c r="E27" s="30"/>
      <c r="F27" s="30"/>
      <c r="G27" s="25"/>
      <c r="H27" s="30"/>
      <c r="I27" s="26"/>
      <c r="J27" s="30"/>
      <c r="K27" s="27">
        <f t="shared" si="8"/>
        <v>0</v>
      </c>
      <c r="L27" s="28" t="str">
        <f t="shared" si="0"/>
        <v/>
      </c>
      <c r="M27" s="28" t="str">
        <f t="shared" si="9"/>
        <v/>
      </c>
      <c r="N27" s="28" t="str">
        <f t="shared" si="10"/>
        <v/>
      </c>
      <c r="O27" s="28" t="str">
        <f t="shared" si="11"/>
        <v/>
      </c>
      <c r="P27" s="28" t="str">
        <f t="shared" si="12"/>
        <v/>
      </c>
      <c r="Q27" s="19" t="str">
        <f t="shared" si="13"/>
        <v xml:space="preserve"> </v>
      </c>
      <c r="R27" s="20" t="str">
        <f t="shared" si="14"/>
        <v xml:space="preserve"> </v>
      </c>
      <c r="S27" s="20" t="str">
        <f t="shared" si="15"/>
        <v xml:space="preserve"> </v>
      </c>
      <c r="T27" s="20" t="str">
        <f t="shared" si="16"/>
        <v xml:space="preserve"> </v>
      </c>
      <c r="U27" s="20" t="str">
        <f t="shared" si="17"/>
        <v xml:space="preserve"> </v>
      </c>
      <c r="V27" s="20" t="str">
        <f t="shared" si="18"/>
        <v xml:space="preserve"> </v>
      </c>
      <c r="W27" s="20" t="str">
        <f t="shared" si="19"/>
        <v xml:space="preserve"> </v>
      </c>
      <c r="X27" s="29" t="str">
        <f t="shared" si="20"/>
        <v/>
      </c>
      <c r="Y27" s="29" t="str">
        <f t="shared" si="21"/>
        <v/>
      </c>
      <c r="Z27" s="29" t="str">
        <f t="shared" si="22"/>
        <v/>
      </c>
      <c r="AA27" s="29" t="str">
        <f t="shared" si="23"/>
        <v/>
      </c>
      <c r="AB27" s="29" t="str">
        <f t="shared" si="24"/>
        <v/>
      </c>
      <c r="AC27" s="29" t="str">
        <f t="shared" si="25"/>
        <v/>
      </c>
      <c r="AD27" s="29" t="str">
        <f t="shared" si="26"/>
        <v/>
      </c>
      <c r="AG27" s="20" t="s">
        <v>30</v>
      </c>
      <c r="AH27" s="29">
        <f t="shared" si="27"/>
        <v>2</v>
      </c>
      <c r="AI27" s="29" t="str">
        <f t="shared" si="28"/>
        <v/>
      </c>
      <c r="AJ27" s="29" t="str">
        <f t="shared" si="29"/>
        <v/>
      </c>
      <c r="AK27" s="29" t="str">
        <f t="shared" si="30"/>
        <v/>
      </c>
      <c r="AL27" s="20" t="s">
        <v>31</v>
      </c>
      <c r="AM27" s="29">
        <f t="shared" si="31"/>
        <v>2</v>
      </c>
      <c r="AN27" s="29" t="str">
        <f t="shared" si="32"/>
        <v/>
      </c>
      <c r="AO27" s="29" t="str">
        <f t="shared" si="33"/>
        <v/>
      </c>
      <c r="AP27" s="29" t="str">
        <f t="shared" si="34"/>
        <v/>
      </c>
      <c r="AQ27" s="20" t="s">
        <v>32</v>
      </c>
      <c r="AR27" s="29">
        <f t="shared" si="35"/>
        <v>2</v>
      </c>
      <c r="AS27" s="29" t="str">
        <f t="shared" si="36"/>
        <v/>
      </c>
      <c r="AT27" s="29" t="str">
        <f t="shared" si="37"/>
        <v/>
      </c>
      <c r="AU27" s="29" t="str">
        <f t="shared" si="38"/>
        <v/>
      </c>
      <c r="AV27" s="20" t="s">
        <v>33</v>
      </c>
      <c r="AW27" s="29">
        <f t="shared" si="39"/>
        <v>2</v>
      </c>
      <c r="AX27" s="29" t="str">
        <f t="shared" si="40"/>
        <v/>
      </c>
      <c r="AY27" s="29" t="str">
        <f t="shared" si="41"/>
        <v/>
      </c>
      <c r="AZ27" s="29" t="str">
        <f t="shared" si="42"/>
        <v/>
      </c>
      <c r="BA27" s="20" t="s">
        <v>34</v>
      </c>
      <c r="BB27" s="29">
        <f t="shared" si="43"/>
        <v>2</v>
      </c>
      <c r="BC27" s="29" t="str">
        <f t="shared" si="44"/>
        <v/>
      </c>
      <c r="BD27" s="29" t="str">
        <f t="shared" si="45"/>
        <v/>
      </c>
      <c r="BE27" s="29" t="str">
        <f t="shared" si="46"/>
        <v/>
      </c>
      <c r="BF27" s="29" t="str">
        <f t="shared" si="1"/>
        <v/>
      </c>
      <c r="BG27" s="20" t="s">
        <v>14</v>
      </c>
      <c r="BH27" s="29">
        <f t="shared" si="47"/>
        <v>2</v>
      </c>
      <c r="BI27" s="29" t="str">
        <f t="shared" si="48"/>
        <v/>
      </c>
      <c r="BJ27" s="29" t="str">
        <f t="shared" si="49"/>
        <v/>
      </c>
      <c r="BK27" s="29" t="str">
        <f t="shared" si="50"/>
        <v/>
      </c>
      <c r="BL27" s="29" t="str">
        <f t="shared" si="2"/>
        <v/>
      </c>
      <c r="BM27" s="20" t="s">
        <v>15</v>
      </c>
      <c r="BN27" s="29">
        <f t="shared" si="51"/>
        <v>2</v>
      </c>
      <c r="BO27" s="29" t="str">
        <f t="shared" si="52"/>
        <v/>
      </c>
      <c r="BP27" s="29" t="str">
        <f t="shared" si="53"/>
        <v/>
      </c>
      <c r="BQ27" s="29" t="str">
        <f t="shared" si="54"/>
        <v/>
      </c>
      <c r="BR27" s="29" t="str">
        <f t="shared" si="3"/>
        <v/>
      </c>
      <c r="BS27" s="20" t="s">
        <v>16</v>
      </c>
      <c r="BT27" s="29">
        <f t="shared" si="55"/>
        <v>2</v>
      </c>
      <c r="BU27" s="29" t="str">
        <f t="shared" si="56"/>
        <v/>
      </c>
      <c r="BV27" s="29" t="str">
        <f t="shared" si="57"/>
        <v/>
      </c>
      <c r="BW27" s="29" t="str">
        <f t="shared" si="58"/>
        <v/>
      </c>
      <c r="BX27" s="29" t="str">
        <f t="shared" si="4"/>
        <v/>
      </c>
      <c r="BY27" s="20" t="s">
        <v>35</v>
      </c>
      <c r="BZ27" s="29">
        <f t="shared" si="59"/>
        <v>2</v>
      </c>
      <c r="CA27" s="29" t="str">
        <f t="shared" si="60"/>
        <v/>
      </c>
      <c r="CB27" s="29" t="str">
        <f t="shared" si="61"/>
        <v/>
      </c>
      <c r="CC27" s="29" t="str">
        <f t="shared" si="62"/>
        <v/>
      </c>
      <c r="CD27" s="29" t="str">
        <f t="shared" si="5"/>
        <v/>
      </c>
      <c r="CE27" s="20" t="s">
        <v>29</v>
      </c>
      <c r="CF27" s="29">
        <f t="shared" si="63"/>
        <v>2</v>
      </c>
      <c r="CG27" s="29" t="str">
        <f t="shared" si="64"/>
        <v/>
      </c>
      <c r="CH27" s="29" t="str">
        <f t="shared" si="65"/>
        <v/>
      </c>
      <c r="CI27" s="29" t="str">
        <f t="shared" si="66"/>
        <v/>
      </c>
      <c r="CJ27" s="29" t="str">
        <f t="shared" si="6"/>
        <v/>
      </c>
      <c r="CK27" s="20" t="s">
        <v>36</v>
      </c>
      <c r="CL27" s="29">
        <f t="shared" si="67"/>
        <v>2</v>
      </c>
      <c r="CM27" s="29" t="str">
        <f t="shared" si="68"/>
        <v/>
      </c>
      <c r="CN27" s="29" t="str">
        <f t="shared" si="69"/>
        <v/>
      </c>
      <c r="CO27" s="29" t="str">
        <f t="shared" si="70"/>
        <v/>
      </c>
      <c r="CP27" s="29" t="str">
        <f t="shared" si="7"/>
        <v/>
      </c>
      <c r="CQ27" s="21">
        <f t="shared" si="71"/>
        <v>0</v>
      </c>
      <c r="CR27" s="22" t="str">
        <f t="shared" si="72"/>
        <v xml:space="preserve"> </v>
      </c>
    </row>
    <row r="28" spans="1:96" ht="15" hidden="1" x14ac:dyDescent="0.25">
      <c r="A28" s="23">
        <f>'[1]Впишите фамилии!'!A84</f>
        <v>0</v>
      </c>
      <c r="B28" s="24">
        <f>'[1]Впишите фамилии!'!B84</f>
        <v>0</v>
      </c>
      <c r="C28" s="23">
        <f>'[1]Впишите фамилии!'!C84</f>
        <v>0</v>
      </c>
      <c r="D28" s="23">
        <f>'[1]Впишите фамилии!'!D84</f>
        <v>0</v>
      </c>
      <c r="E28" s="30"/>
      <c r="F28" s="30"/>
      <c r="G28" s="25"/>
      <c r="H28" s="30"/>
      <c r="I28" s="26"/>
      <c r="J28" s="30"/>
      <c r="K28" s="27">
        <f t="shared" si="8"/>
        <v>0</v>
      </c>
      <c r="L28" s="28" t="str">
        <f t="shared" si="0"/>
        <v/>
      </c>
      <c r="M28" s="28" t="str">
        <f t="shared" si="9"/>
        <v/>
      </c>
      <c r="N28" s="28" t="str">
        <f t="shared" si="10"/>
        <v/>
      </c>
      <c r="O28" s="28" t="str">
        <f t="shared" si="11"/>
        <v/>
      </c>
      <c r="P28" s="28" t="str">
        <f t="shared" si="12"/>
        <v/>
      </c>
      <c r="Q28" s="19" t="str">
        <f t="shared" si="13"/>
        <v xml:space="preserve"> </v>
      </c>
      <c r="R28" s="20" t="str">
        <f t="shared" si="14"/>
        <v xml:space="preserve"> </v>
      </c>
      <c r="S28" s="20" t="str">
        <f t="shared" si="15"/>
        <v xml:space="preserve"> </v>
      </c>
      <c r="T28" s="20" t="str">
        <f t="shared" si="16"/>
        <v xml:space="preserve"> </v>
      </c>
      <c r="U28" s="20" t="str">
        <f t="shared" si="17"/>
        <v xml:space="preserve"> </v>
      </c>
      <c r="V28" s="20" t="str">
        <f t="shared" si="18"/>
        <v xml:space="preserve"> </v>
      </c>
      <c r="W28" s="20" t="str">
        <f t="shared" si="19"/>
        <v xml:space="preserve"> </v>
      </c>
      <c r="X28" s="29" t="str">
        <f t="shared" si="20"/>
        <v/>
      </c>
      <c r="Y28" s="29" t="str">
        <f t="shared" si="21"/>
        <v/>
      </c>
      <c r="Z28" s="29" t="str">
        <f t="shared" si="22"/>
        <v/>
      </c>
      <c r="AA28" s="29" t="str">
        <f t="shared" si="23"/>
        <v/>
      </c>
      <c r="AB28" s="29" t="str">
        <f t="shared" si="24"/>
        <v/>
      </c>
      <c r="AC28" s="29" t="str">
        <f t="shared" si="25"/>
        <v/>
      </c>
      <c r="AD28" s="29" t="str">
        <f t="shared" si="26"/>
        <v/>
      </c>
      <c r="AG28" s="20" t="s">
        <v>30</v>
      </c>
      <c r="AH28" s="29">
        <f t="shared" si="27"/>
        <v>2</v>
      </c>
      <c r="AI28" s="29" t="str">
        <f t="shared" si="28"/>
        <v/>
      </c>
      <c r="AJ28" s="29" t="str">
        <f t="shared" si="29"/>
        <v/>
      </c>
      <c r="AK28" s="29" t="str">
        <f t="shared" si="30"/>
        <v/>
      </c>
      <c r="AL28" s="20" t="s">
        <v>31</v>
      </c>
      <c r="AM28" s="29">
        <f t="shared" si="31"/>
        <v>2</v>
      </c>
      <c r="AN28" s="29" t="str">
        <f t="shared" si="32"/>
        <v/>
      </c>
      <c r="AO28" s="29" t="str">
        <f t="shared" si="33"/>
        <v/>
      </c>
      <c r="AP28" s="29" t="str">
        <f t="shared" si="34"/>
        <v/>
      </c>
      <c r="AQ28" s="20" t="s">
        <v>32</v>
      </c>
      <c r="AR28" s="29">
        <f t="shared" si="35"/>
        <v>2</v>
      </c>
      <c r="AS28" s="29" t="str">
        <f t="shared" si="36"/>
        <v/>
      </c>
      <c r="AT28" s="29" t="str">
        <f t="shared" si="37"/>
        <v/>
      </c>
      <c r="AU28" s="29" t="str">
        <f t="shared" si="38"/>
        <v/>
      </c>
      <c r="AV28" s="20" t="s">
        <v>33</v>
      </c>
      <c r="AW28" s="29">
        <f t="shared" si="39"/>
        <v>2</v>
      </c>
      <c r="AX28" s="29" t="str">
        <f t="shared" si="40"/>
        <v/>
      </c>
      <c r="AY28" s="29" t="str">
        <f t="shared" si="41"/>
        <v/>
      </c>
      <c r="AZ28" s="29" t="str">
        <f t="shared" si="42"/>
        <v/>
      </c>
      <c r="BA28" s="20" t="s">
        <v>34</v>
      </c>
      <c r="BB28" s="29">
        <f t="shared" si="43"/>
        <v>2</v>
      </c>
      <c r="BC28" s="29" t="str">
        <f t="shared" si="44"/>
        <v/>
      </c>
      <c r="BD28" s="29" t="str">
        <f t="shared" si="45"/>
        <v/>
      </c>
      <c r="BE28" s="29" t="str">
        <f t="shared" si="46"/>
        <v/>
      </c>
      <c r="BF28" s="29" t="str">
        <f t="shared" si="1"/>
        <v/>
      </c>
      <c r="BG28" s="20" t="s">
        <v>14</v>
      </c>
      <c r="BH28" s="29">
        <f t="shared" si="47"/>
        <v>2</v>
      </c>
      <c r="BI28" s="29" t="str">
        <f t="shared" si="48"/>
        <v/>
      </c>
      <c r="BJ28" s="29" t="str">
        <f t="shared" si="49"/>
        <v/>
      </c>
      <c r="BK28" s="29" t="str">
        <f t="shared" si="50"/>
        <v/>
      </c>
      <c r="BL28" s="29" t="str">
        <f t="shared" si="2"/>
        <v/>
      </c>
      <c r="BM28" s="20" t="s">
        <v>15</v>
      </c>
      <c r="BN28" s="29">
        <f t="shared" si="51"/>
        <v>2</v>
      </c>
      <c r="BO28" s="29" t="str">
        <f t="shared" si="52"/>
        <v/>
      </c>
      <c r="BP28" s="29" t="str">
        <f t="shared" si="53"/>
        <v/>
      </c>
      <c r="BQ28" s="29" t="str">
        <f t="shared" si="54"/>
        <v/>
      </c>
      <c r="BR28" s="29" t="str">
        <f t="shared" si="3"/>
        <v/>
      </c>
      <c r="BS28" s="20" t="s">
        <v>16</v>
      </c>
      <c r="BT28" s="29">
        <f t="shared" si="55"/>
        <v>2</v>
      </c>
      <c r="BU28" s="29" t="str">
        <f t="shared" si="56"/>
        <v/>
      </c>
      <c r="BV28" s="29" t="str">
        <f t="shared" si="57"/>
        <v/>
      </c>
      <c r="BW28" s="29" t="str">
        <f t="shared" si="58"/>
        <v/>
      </c>
      <c r="BX28" s="29" t="str">
        <f t="shared" si="4"/>
        <v/>
      </c>
      <c r="BY28" s="20" t="s">
        <v>35</v>
      </c>
      <c r="BZ28" s="29">
        <f t="shared" si="59"/>
        <v>2</v>
      </c>
      <c r="CA28" s="29" t="str">
        <f t="shared" si="60"/>
        <v/>
      </c>
      <c r="CB28" s="29" t="str">
        <f t="shared" si="61"/>
        <v/>
      </c>
      <c r="CC28" s="29" t="str">
        <f t="shared" si="62"/>
        <v/>
      </c>
      <c r="CD28" s="29" t="str">
        <f t="shared" si="5"/>
        <v/>
      </c>
      <c r="CE28" s="20" t="s">
        <v>29</v>
      </c>
      <c r="CF28" s="29">
        <f t="shared" si="63"/>
        <v>2</v>
      </c>
      <c r="CG28" s="29" t="str">
        <f t="shared" si="64"/>
        <v/>
      </c>
      <c r="CH28" s="29" t="str">
        <f t="shared" si="65"/>
        <v/>
      </c>
      <c r="CI28" s="29" t="str">
        <f t="shared" si="66"/>
        <v/>
      </c>
      <c r="CJ28" s="29" t="str">
        <f t="shared" si="6"/>
        <v/>
      </c>
      <c r="CK28" s="20" t="s">
        <v>36</v>
      </c>
      <c r="CL28" s="29">
        <f t="shared" si="67"/>
        <v>2</v>
      </c>
      <c r="CM28" s="29" t="str">
        <f t="shared" si="68"/>
        <v/>
      </c>
      <c r="CN28" s="29" t="str">
        <f t="shared" si="69"/>
        <v/>
      </c>
      <c r="CO28" s="29" t="str">
        <f t="shared" si="70"/>
        <v/>
      </c>
      <c r="CP28" s="29" t="str">
        <f t="shared" si="7"/>
        <v/>
      </c>
      <c r="CQ28" s="21">
        <f t="shared" si="71"/>
        <v>0</v>
      </c>
      <c r="CR28" s="22" t="str">
        <f t="shared" si="72"/>
        <v xml:space="preserve"> </v>
      </c>
    </row>
    <row r="29" spans="1:96" ht="15" hidden="1" x14ac:dyDescent="0.25">
      <c r="A29" s="23">
        <f>'[1]Впишите фамилии!'!A85</f>
        <v>0</v>
      </c>
      <c r="B29" s="24">
        <f>'[1]Впишите фамилии!'!B85</f>
        <v>0</v>
      </c>
      <c r="C29" s="23">
        <f>'[1]Впишите фамилии!'!C85</f>
        <v>0</v>
      </c>
      <c r="D29" s="23">
        <f>'[1]Впишите фамилии!'!D85</f>
        <v>0</v>
      </c>
      <c r="E29" s="30"/>
      <c r="F29" s="30"/>
      <c r="G29" s="25"/>
      <c r="H29" s="30"/>
      <c r="I29" s="26"/>
      <c r="J29" s="30"/>
      <c r="K29" s="27">
        <f t="shared" si="8"/>
        <v>0</v>
      </c>
      <c r="L29" s="28" t="str">
        <f t="shared" si="0"/>
        <v/>
      </c>
      <c r="M29" s="28" t="str">
        <f t="shared" si="9"/>
        <v/>
      </c>
      <c r="N29" s="28" t="str">
        <f t="shared" si="10"/>
        <v/>
      </c>
      <c r="O29" s="28" t="str">
        <f t="shared" si="11"/>
        <v/>
      </c>
      <c r="P29" s="28" t="str">
        <f t="shared" si="12"/>
        <v/>
      </c>
      <c r="Q29" s="19" t="str">
        <f t="shared" si="13"/>
        <v xml:space="preserve"> </v>
      </c>
      <c r="R29" s="20" t="str">
        <f t="shared" si="14"/>
        <v xml:space="preserve"> </v>
      </c>
      <c r="S29" s="20" t="str">
        <f t="shared" si="15"/>
        <v xml:space="preserve"> </v>
      </c>
      <c r="T29" s="20" t="str">
        <f t="shared" si="16"/>
        <v xml:space="preserve"> </v>
      </c>
      <c r="U29" s="20" t="str">
        <f t="shared" si="17"/>
        <v xml:space="preserve"> </v>
      </c>
      <c r="V29" s="20" t="str">
        <f t="shared" si="18"/>
        <v xml:space="preserve"> </v>
      </c>
      <c r="W29" s="20" t="str">
        <f t="shared" si="19"/>
        <v xml:space="preserve"> </v>
      </c>
      <c r="X29" s="29" t="str">
        <f t="shared" si="20"/>
        <v/>
      </c>
      <c r="Y29" s="29" t="str">
        <f t="shared" si="21"/>
        <v/>
      </c>
      <c r="Z29" s="29" t="str">
        <f t="shared" si="22"/>
        <v/>
      </c>
      <c r="AA29" s="29" t="str">
        <f t="shared" si="23"/>
        <v/>
      </c>
      <c r="AB29" s="29" t="str">
        <f t="shared" si="24"/>
        <v/>
      </c>
      <c r="AC29" s="29" t="str">
        <f t="shared" si="25"/>
        <v/>
      </c>
      <c r="AD29" s="29" t="str">
        <f t="shared" si="26"/>
        <v/>
      </c>
      <c r="AG29" s="20" t="s">
        <v>30</v>
      </c>
      <c r="AH29" s="29">
        <f t="shared" si="27"/>
        <v>2</v>
      </c>
      <c r="AI29" s="29" t="str">
        <f t="shared" si="28"/>
        <v/>
      </c>
      <c r="AJ29" s="29" t="str">
        <f t="shared" si="29"/>
        <v/>
      </c>
      <c r="AK29" s="29" t="str">
        <f t="shared" si="30"/>
        <v/>
      </c>
      <c r="AL29" s="20" t="s">
        <v>31</v>
      </c>
      <c r="AM29" s="29">
        <f t="shared" si="31"/>
        <v>2</v>
      </c>
      <c r="AN29" s="29" t="str">
        <f t="shared" si="32"/>
        <v/>
      </c>
      <c r="AO29" s="29" t="str">
        <f t="shared" si="33"/>
        <v/>
      </c>
      <c r="AP29" s="29" t="str">
        <f t="shared" si="34"/>
        <v/>
      </c>
      <c r="AQ29" s="20" t="s">
        <v>32</v>
      </c>
      <c r="AR29" s="29">
        <f t="shared" si="35"/>
        <v>2</v>
      </c>
      <c r="AS29" s="29" t="str">
        <f t="shared" si="36"/>
        <v/>
      </c>
      <c r="AT29" s="29" t="str">
        <f t="shared" si="37"/>
        <v/>
      </c>
      <c r="AU29" s="29" t="str">
        <f t="shared" si="38"/>
        <v/>
      </c>
      <c r="AV29" s="20" t="s">
        <v>33</v>
      </c>
      <c r="AW29" s="29">
        <f t="shared" si="39"/>
        <v>2</v>
      </c>
      <c r="AX29" s="29" t="str">
        <f t="shared" si="40"/>
        <v/>
      </c>
      <c r="AY29" s="29" t="str">
        <f t="shared" si="41"/>
        <v/>
      </c>
      <c r="AZ29" s="29" t="str">
        <f t="shared" si="42"/>
        <v/>
      </c>
      <c r="BA29" s="20" t="s">
        <v>34</v>
      </c>
      <c r="BB29" s="29">
        <f t="shared" si="43"/>
        <v>2</v>
      </c>
      <c r="BC29" s="29" t="str">
        <f t="shared" si="44"/>
        <v/>
      </c>
      <c r="BD29" s="29" t="str">
        <f t="shared" si="45"/>
        <v/>
      </c>
      <c r="BE29" s="29" t="str">
        <f t="shared" si="46"/>
        <v/>
      </c>
      <c r="BF29" s="29" t="str">
        <f t="shared" si="1"/>
        <v/>
      </c>
      <c r="BG29" s="20" t="s">
        <v>14</v>
      </c>
      <c r="BH29" s="29">
        <f t="shared" si="47"/>
        <v>2</v>
      </c>
      <c r="BI29" s="29" t="str">
        <f t="shared" si="48"/>
        <v/>
      </c>
      <c r="BJ29" s="29" t="str">
        <f t="shared" si="49"/>
        <v/>
      </c>
      <c r="BK29" s="29" t="str">
        <f t="shared" si="50"/>
        <v/>
      </c>
      <c r="BL29" s="29" t="str">
        <f t="shared" si="2"/>
        <v/>
      </c>
      <c r="BM29" s="20" t="s">
        <v>15</v>
      </c>
      <c r="BN29" s="29">
        <f t="shared" si="51"/>
        <v>2</v>
      </c>
      <c r="BO29" s="29" t="str">
        <f t="shared" si="52"/>
        <v/>
      </c>
      <c r="BP29" s="29" t="str">
        <f t="shared" si="53"/>
        <v/>
      </c>
      <c r="BQ29" s="29" t="str">
        <f t="shared" si="54"/>
        <v/>
      </c>
      <c r="BR29" s="29" t="str">
        <f t="shared" si="3"/>
        <v/>
      </c>
      <c r="BS29" s="20" t="s">
        <v>16</v>
      </c>
      <c r="BT29" s="29">
        <f t="shared" si="55"/>
        <v>2</v>
      </c>
      <c r="BU29" s="29" t="str">
        <f t="shared" si="56"/>
        <v/>
      </c>
      <c r="BV29" s="29" t="str">
        <f t="shared" si="57"/>
        <v/>
      </c>
      <c r="BW29" s="29" t="str">
        <f t="shared" si="58"/>
        <v/>
      </c>
      <c r="BX29" s="29" t="str">
        <f t="shared" si="4"/>
        <v/>
      </c>
      <c r="BY29" s="20" t="s">
        <v>35</v>
      </c>
      <c r="BZ29" s="29">
        <f t="shared" si="59"/>
        <v>2</v>
      </c>
      <c r="CA29" s="29" t="str">
        <f t="shared" si="60"/>
        <v/>
      </c>
      <c r="CB29" s="29" t="str">
        <f t="shared" si="61"/>
        <v/>
      </c>
      <c r="CC29" s="29" t="str">
        <f t="shared" si="62"/>
        <v/>
      </c>
      <c r="CD29" s="29" t="str">
        <f t="shared" si="5"/>
        <v/>
      </c>
      <c r="CE29" s="20" t="s">
        <v>29</v>
      </c>
      <c r="CF29" s="29">
        <f t="shared" si="63"/>
        <v>2</v>
      </c>
      <c r="CG29" s="29" t="str">
        <f t="shared" si="64"/>
        <v/>
      </c>
      <c r="CH29" s="29" t="str">
        <f t="shared" si="65"/>
        <v/>
      </c>
      <c r="CI29" s="29" t="str">
        <f t="shared" si="66"/>
        <v/>
      </c>
      <c r="CJ29" s="29" t="str">
        <f t="shared" si="6"/>
        <v/>
      </c>
      <c r="CK29" s="20" t="s">
        <v>36</v>
      </c>
      <c r="CL29" s="29">
        <f t="shared" si="67"/>
        <v>2</v>
      </c>
      <c r="CM29" s="29" t="str">
        <f t="shared" si="68"/>
        <v/>
      </c>
      <c r="CN29" s="29" t="str">
        <f t="shared" si="69"/>
        <v/>
      </c>
      <c r="CO29" s="29" t="str">
        <f t="shared" si="70"/>
        <v/>
      </c>
      <c r="CP29" s="29" t="str">
        <f t="shared" si="7"/>
        <v/>
      </c>
      <c r="CQ29" s="21">
        <f t="shared" si="71"/>
        <v>0</v>
      </c>
      <c r="CR29" s="22" t="str">
        <f t="shared" si="72"/>
        <v xml:space="preserve"> </v>
      </c>
    </row>
    <row r="30" spans="1:96" ht="15" hidden="1" x14ac:dyDescent="0.25">
      <c r="A30" s="23">
        <f>'[1]Впишите фамилии!'!A86</f>
        <v>0</v>
      </c>
      <c r="B30" s="24">
        <f>'[1]Впишите фамилии!'!B86</f>
        <v>0</v>
      </c>
      <c r="C30" s="23">
        <f>'[1]Впишите фамилии!'!C86</f>
        <v>0</v>
      </c>
      <c r="D30" s="23">
        <f>'[1]Впишите фамилии!'!D86</f>
        <v>0</v>
      </c>
      <c r="E30" s="30"/>
      <c r="F30" s="30"/>
      <c r="G30" s="30"/>
      <c r="H30" s="30"/>
      <c r="I30" s="26"/>
      <c r="J30" s="30"/>
      <c r="K30" s="27">
        <f t="shared" si="8"/>
        <v>0</v>
      </c>
      <c r="L30" s="28" t="str">
        <f t="shared" si="0"/>
        <v/>
      </c>
      <c r="M30" s="28" t="str">
        <f t="shared" si="9"/>
        <v/>
      </c>
      <c r="N30" s="28" t="str">
        <f t="shared" si="10"/>
        <v/>
      </c>
      <c r="O30" s="28" t="str">
        <f t="shared" si="11"/>
        <v/>
      </c>
      <c r="P30" s="28" t="str">
        <f t="shared" si="12"/>
        <v/>
      </c>
      <c r="Q30" s="19" t="str">
        <f t="shared" si="13"/>
        <v xml:space="preserve"> </v>
      </c>
      <c r="R30" s="20" t="str">
        <f t="shared" si="14"/>
        <v xml:space="preserve"> </v>
      </c>
      <c r="S30" s="20" t="str">
        <f t="shared" si="15"/>
        <v xml:space="preserve"> </v>
      </c>
      <c r="T30" s="20" t="str">
        <f t="shared" si="16"/>
        <v xml:space="preserve"> </v>
      </c>
      <c r="U30" s="20" t="str">
        <f t="shared" si="17"/>
        <v xml:space="preserve"> </v>
      </c>
      <c r="V30" s="20" t="str">
        <f t="shared" si="18"/>
        <v xml:space="preserve"> </v>
      </c>
      <c r="W30" s="20" t="str">
        <f t="shared" si="19"/>
        <v xml:space="preserve"> </v>
      </c>
      <c r="X30" s="29" t="str">
        <f t="shared" si="20"/>
        <v/>
      </c>
      <c r="Y30" s="29" t="str">
        <f t="shared" si="21"/>
        <v/>
      </c>
      <c r="Z30" s="29" t="str">
        <f t="shared" si="22"/>
        <v/>
      </c>
      <c r="AA30" s="29" t="str">
        <f t="shared" si="23"/>
        <v/>
      </c>
      <c r="AB30" s="29" t="str">
        <f t="shared" si="24"/>
        <v/>
      </c>
      <c r="AC30" s="29" t="str">
        <f t="shared" si="25"/>
        <v/>
      </c>
      <c r="AD30" s="29" t="str">
        <f t="shared" si="26"/>
        <v/>
      </c>
      <c r="AG30" s="20" t="s">
        <v>30</v>
      </c>
      <c r="AH30" s="29">
        <f t="shared" si="27"/>
        <v>2</v>
      </c>
      <c r="AI30" s="29" t="str">
        <f t="shared" si="28"/>
        <v/>
      </c>
      <c r="AJ30" s="29" t="str">
        <f t="shared" si="29"/>
        <v/>
      </c>
      <c r="AK30" s="29" t="str">
        <f t="shared" si="30"/>
        <v/>
      </c>
      <c r="AL30" s="20" t="s">
        <v>31</v>
      </c>
      <c r="AM30" s="29">
        <f t="shared" si="31"/>
        <v>2</v>
      </c>
      <c r="AN30" s="29" t="str">
        <f t="shared" si="32"/>
        <v/>
      </c>
      <c r="AO30" s="29" t="str">
        <f t="shared" si="33"/>
        <v/>
      </c>
      <c r="AP30" s="29" t="str">
        <f t="shared" si="34"/>
        <v/>
      </c>
      <c r="AQ30" s="20" t="s">
        <v>32</v>
      </c>
      <c r="AR30" s="29">
        <f t="shared" si="35"/>
        <v>2</v>
      </c>
      <c r="AS30" s="29" t="str">
        <f t="shared" si="36"/>
        <v/>
      </c>
      <c r="AT30" s="29" t="str">
        <f t="shared" si="37"/>
        <v/>
      </c>
      <c r="AU30" s="29" t="str">
        <f t="shared" si="38"/>
        <v/>
      </c>
      <c r="AV30" s="20" t="s">
        <v>33</v>
      </c>
      <c r="AW30" s="29">
        <f t="shared" si="39"/>
        <v>2</v>
      </c>
      <c r="AX30" s="29" t="str">
        <f t="shared" si="40"/>
        <v/>
      </c>
      <c r="AY30" s="29" t="str">
        <f t="shared" si="41"/>
        <v/>
      </c>
      <c r="AZ30" s="29" t="str">
        <f t="shared" si="42"/>
        <v/>
      </c>
      <c r="BA30" s="20" t="s">
        <v>34</v>
      </c>
      <c r="BB30" s="29">
        <f t="shared" si="43"/>
        <v>2</v>
      </c>
      <c r="BC30" s="29" t="str">
        <f t="shared" si="44"/>
        <v/>
      </c>
      <c r="BD30" s="29" t="str">
        <f t="shared" si="45"/>
        <v/>
      </c>
      <c r="BE30" s="29" t="str">
        <f t="shared" si="46"/>
        <v/>
      </c>
      <c r="BF30" s="29" t="str">
        <f t="shared" si="1"/>
        <v/>
      </c>
      <c r="BG30" s="20" t="s">
        <v>14</v>
      </c>
      <c r="BH30" s="29">
        <f t="shared" si="47"/>
        <v>2</v>
      </c>
      <c r="BI30" s="29" t="str">
        <f t="shared" si="48"/>
        <v/>
      </c>
      <c r="BJ30" s="29" t="str">
        <f t="shared" si="49"/>
        <v/>
      </c>
      <c r="BK30" s="29" t="str">
        <f t="shared" si="50"/>
        <v/>
      </c>
      <c r="BL30" s="29" t="str">
        <f t="shared" si="2"/>
        <v/>
      </c>
      <c r="BM30" s="20" t="s">
        <v>15</v>
      </c>
      <c r="BN30" s="29">
        <f t="shared" si="51"/>
        <v>2</v>
      </c>
      <c r="BO30" s="29" t="str">
        <f t="shared" si="52"/>
        <v/>
      </c>
      <c r="BP30" s="29" t="str">
        <f t="shared" si="53"/>
        <v/>
      </c>
      <c r="BQ30" s="29" t="str">
        <f t="shared" si="54"/>
        <v/>
      </c>
      <c r="BR30" s="29" t="str">
        <f t="shared" si="3"/>
        <v/>
      </c>
      <c r="BS30" s="20" t="s">
        <v>16</v>
      </c>
      <c r="BT30" s="29">
        <f t="shared" si="55"/>
        <v>2</v>
      </c>
      <c r="BU30" s="29" t="str">
        <f t="shared" si="56"/>
        <v/>
      </c>
      <c r="BV30" s="29" t="str">
        <f t="shared" si="57"/>
        <v/>
      </c>
      <c r="BW30" s="29" t="str">
        <f t="shared" si="58"/>
        <v/>
      </c>
      <c r="BX30" s="29" t="str">
        <f t="shared" si="4"/>
        <v/>
      </c>
      <c r="BY30" s="20" t="s">
        <v>35</v>
      </c>
      <c r="BZ30" s="29">
        <f t="shared" si="59"/>
        <v>2</v>
      </c>
      <c r="CA30" s="29" t="str">
        <f t="shared" si="60"/>
        <v/>
      </c>
      <c r="CB30" s="29" t="str">
        <f t="shared" si="61"/>
        <v/>
      </c>
      <c r="CC30" s="29" t="str">
        <f t="shared" si="62"/>
        <v/>
      </c>
      <c r="CD30" s="29" t="str">
        <f t="shared" si="5"/>
        <v/>
      </c>
      <c r="CE30" s="20" t="s">
        <v>29</v>
      </c>
      <c r="CF30" s="29">
        <f t="shared" si="63"/>
        <v>2</v>
      </c>
      <c r="CG30" s="29" t="str">
        <f t="shared" si="64"/>
        <v/>
      </c>
      <c r="CH30" s="29" t="str">
        <f t="shared" si="65"/>
        <v/>
      </c>
      <c r="CI30" s="29" t="str">
        <f t="shared" si="66"/>
        <v/>
      </c>
      <c r="CJ30" s="29" t="str">
        <f t="shared" si="6"/>
        <v/>
      </c>
      <c r="CK30" s="20" t="s">
        <v>36</v>
      </c>
      <c r="CL30" s="29">
        <f t="shared" si="67"/>
        <v>2</v>
      </c>
      <c r="CM30" s="29" t="str">
        <f t="shared" si="68"/>
        <v/>
      </c>
      <c r="CN30" s="29" t="str">
        <f t="shared" si="69"/>
        <v/>
      </c>
      <c r="CO30" s="29" t="str">
        <f t="shared" si="70"/>
        <v/>
      </c>
      <c r="CP30" s="29" t="str">
        <f t="shared" si="7"/>
        <v/>
      </c>
      <c r="CQ30" s="21">
        <f t="shared" si="71"/>
        <v>0</v>
      </c>
      <c r="CR30" s="22" t="str">
        <f t="shared" si="72"/>
        <v xml:space="preserve"> </v>
      </c>
    </row>
    <row r="31" spans="1:96" ht="15" hidden="1" x14ac:dyDescent="0.25">
      <c r="A31" s="23">
        <f>'[1]Впишите фамилии!'!A87</f>
        <v>0</v>
      </c>
      <c r="B31" s="24">
        <f>'[1]Впишите фамилии!'!B87</f>
        <v>0</v>
      </c>
      <c r="C31" s="23">
        <f>'[1]Впишите фамилии!'!C87</f>
        <v>0</v>
      </c>
      <c r="D31" s="23">
        <f>'[1]Впишите фамилии!'!D87</f>
        <v>0</v>
      </c>
      <c r="E31" s="30"/>
      <c r="F31" s="30"/>
      <c r="G31" s="30"/>
      <c r="H31" s="30"/>
      <c r="I31" s="31"/>
      <c r="J31" s="30"/>
      <c r="K31" s="32">
        <f t="shared" si="8"/>
        <v>0</v>
      </c>
      <c r="L31" s="28" t="str">
        <f t="shared" si="0"/>
        <v/>
      </c>
      <c r="M31" s="28" t="str">
        <f t="shared" si="9"/>
        <v/>
      </c>
      <c r="N31" s="28" t="str">
        <f t="shared" si="10"/>
        <v/>
      </c>
      <c r="O31" s="28" t="str">
        <f t="shared" si="11"/>
        <v/>
      </c>
      <c r="P31" s="28" t="str">
        <f t="shared" si="12"/>
        <v/>
      </c>
      <c r="Q31" s="19" t="str">
        <f t="shared" si="13"/>
        <v xml:space="preserve"> </v>
      </c>
      <c r="R31" s="20" t="str">
        <f t="shared" si="14"/>
        <v xml:space="preserve"> </v>
      </c>
      <c r="S31" s="20" t="str">
        <f t="shared" si="15"/>
        <v xml:space="preserve"> </v>
      </c>
      <c r="T31" s="20" t="str">
        <f t="shared" si="16"/>
        <v xml:space="preserve"> </v>
      </c>
      <c r="U31" s="20" t="str">
        <f t="shared" si="17"/>
        <v xml:space="preserve"> </v>
      </c>
      <c r="V31" s="20" t="str">
        <f t="shared" si="18"/>
        <v xml:space="preserve"> </v>
      </c>
      <c r="W31" s="20" t="str">
        <f t="shared" si="19"/>
        <v xml:space="preserve"> </v>
      </c>
      <c r="X31" s="29" t="str">
        <f t="shared" si="20"/>
        <v/>
      </c>
      <c r="Y31" s="29" t="str">
        <f t="shared" si="21"/>
        <v/>
      </c>
      <c r="Z31" s="29" t="str">
        <f t="shared" si="22"/>
        <v/>
      </c>
      <c r="AA31" s="29" t="str">
        <f t="shared" si="23"/>
        <v/>
      </c>
      <c r="AB31" s="29" t="str">
        <f t="shared" si="24"/>
        <v/>
      </c>
      <c r="AC31" s="29" t="str">
        <f t="shared" si="25"/>
        <v/>
      </c>
      <c r="AD31" s="29" t="str">
        <f t="shared" si="26"/>
        <v/>
      </c>
      <c r="AG31" s="20" t="s">
        <v>30</v>
      </c>
      <c r="AH31" s="29">
        <f t="shared" si="27"/>
        <v>2</v>
      </c>
      <c r="AI31" s="29" t="str">
        <f t="shared" si="28"/>
        <v/>
      </c>
      <c r="AJ31" s="29" t="str">
        <f t="shared" si="29"/>
        <v/>
      </c>
      <c r="AK31" s="29" t="str">
        <f t="shared" si="30"/>
        <v/>
      </c>
      <c r="AL31" s="20" t="s">
        <v>31</v>
      </c>
      <c r="AM31" s="29">
        <f t="shared" si="31"/>
        <v>2</v>
      </c>
      <c r="AN31" s="29" t="str">
        <f t="shared" si="32"/>
        <v/>
      </c>
      <c r="AO31" s="29" t="str">
        <f t="shared" si="33"/>
        <v/>
      </c>
      <c r="AP31" s="29" t="str">
        <f t="shared" si="34"/>
        <v/>
      </c>
      <c r="AQ31" s="20" t="s">
        <v>32</v>
      </c>
      <c r="AR31" s="29">
        <f t="shared" si="35"/>
        <v>2</v>
      </c>
      <c r="AS31" s="29" t="str">
        <f t="shared" si="36"/>
        <v/>
      </c>
      <c r="AT31" s="29" t="str">
        <f t="shared" si="37"/>
        <v/>
      </c>
      <c r="AU31" s="29" t="str">
        <f t="shared" si="38"/>
        <v/>
      </c>
      <c r="AV31" s="20" t="s">
        <v>33</v>
      </c>
      <c r="AW31" s="29">
        <f t="shared" si="39"/>
        <v>2</v>
      </c>
      <c r="AX31" s="29" t="str">
        <f t="shared" si="40"/>
        <v/>
      </c>
      <c r="AY31" s="29" t="str">
        <f t="shared" si="41"/>
        <v/>
      </c>
      <c r="AZ31" s="29" t="str">
        <f t="shared" si="42"/>
        <v/>
      </c>
      <c r="BA31" s="20" t="s">
        <v>34</v>
      </c>
      <c r="BB31" s="29">
        <f t="shared" si="43"/>
        <v>2</v>
      </c>
      <c r="BC31" s="29" t="str">
        <f t="shared" si="44"/>
        <v/>
      </c>
      <c r="BD31" s="29" t="str">
        <f t="shared" si="45"/>
        <v/>
      </c>
      <c r="BE31" s="29" t="str">
        <f t="shared" si="46"/>
        <v/>
      </c>
      <c r="BF31" s="29" t="str">
        <f t="shared" si="1"/>
        <v/>
      </c>
      <c r="BG31" s="20" t="s">
        <v>14</v>
      </c>
      <c r="BH31" s="29">
        <f t="shared" si="47"/>
        <v>2</v>
      </c>
      <c r="BI31" s="29" t="str">
        <f t="shared" si="48"/>
        <v/>
      </c>
      <c r="BJ31" s="29" t="str">
        <f t="shared" si="49"/>
        <v/>
      </c>
      <c r="BK31" s="29" t="str">
        <f t="shared" si="50"/>
        <v/>
      </c>
      <c r="BL31" s="29" t="str">
        <f t="shared" si="2"/>
        <v/>
      </c>
      <c r="BM31" s="20" t="s">
        <v>15</v>
      </c>
      <c r="BN31" s="29">
        <f t="shared" si="51"/>
        <v>2</v>
      </c>
      <c r="BO31" s="29" t="str">
        <f t="shared" si="52"/>
        <v/>
      </c>
      <c r="BP31" s="29" t="str">
        <f t="shared" si="53"/>
        <v/>
      </c>
      <c r="BQ31" s="29" t="str">
        <f t="shared" si="54"/>
        <v/>
      </c>
      <c r="BR31" s="29" t="str">
        <f t="shared" si="3"/>
        <v/>
      </c>
      <c r="BS31" s="20" t="s">
        <v>16</v>
      </c>
      <c r="BT31" s="29">
        <f t="shared" si="55"/>
        <v>2</v>
      </c>
      <c r="BU31" s="29" t="str">
        <f t="shared" si="56"/>
        <v/>
      </c>
      <c r="BV31" s="29" t="str">
        <f t="shared" si="57"/>
        <v/>
      </c>
      <c r="BW31" s="29" t="str">
        <f t="shared" si="58"/>
        <v/>
      </c>
      <c r="BX31" s="29" t="str">
        <f t="shared" si="4"/>
        <v/>
      </c>
      <c r="BY31" s="20" t="s">
        <v>35</v>
      </c>
      <c r="BZ31" s="29">
        <f t="shared" si="59"/>
        <v>2</v>
      </c>
      <c r="CA31" s="29" t="str">
        <f t="shared" si="60"/>
        <v/>
      </c>
      <c r="CB31" s="29" t="str">
        <f t="shared" si="61"/>
        <v/>
      </c>
      <c r="CC31" s="29" t="str">
        <f t="shared" si="62"/>
        <v/>
      </c>
      <c r="CD31" s="29" t="str">
        <f t="shared" si="5"/>
        <v/>
      </c>
      <c r="CE31" s="20" t="s">
        <v>29</v>
      </c>
      <c r="CF31" s="29">
        <f t="shared" si="63"/>
        <v>2</v>
      </c>
      <c r="CG31" s="29" t="str">
        <f t="shared" si="64"/>
        <v/>
      </c>
      <c r="CH31" s="29" t="str">
        <f t="shared" si="65"/>
        <v/>
      </c>
      <c r="CI31" s="29" t="str">
        <f t="shared" si="66"/>
        <v/>
      </c>
      <c r="CJ31" s="29" t="str">
        <f t="shared" si="6"/>
        <v/>
      </c>
      <c r="CK31" s="20" t="s">
        <v>36</v>
      </c>
      <c r="CL31" s="29">
        <f t="shared" si="67"/>
        <v>2</v>
      </c>
      <c r="CM31" s="29" t="str">
        <f t="shared" si="68"/>
        <v/>
      </c>
      <c r="CN31" s="29" t="str">
        <f t="shared" si="69"/>
        <v/>
      </c>
      <c r="CO31" s="29" t="str">
        <f t="shared" si="70"/>
        <v/>
      </c>
      <c r="CP31" s="29" t="str">
        <f t="shared" si="7"/>
        <v/>
      </c>
      <c r="CQ31" s="21">
        <f t="shared" si="71"/>
        <v>0</v>
      </c>
      <c r="CR31" s="22" t="str">
        <f t="shared" si="72"/>
        <v xml:space="preserve"> </v>
      </c>
    </row>
    <row r="32" spans="1:96" ht="15" hidden="1" x14ac:dyDescent="0.25">
      <c r="A32" s="23">
        <f>'[1]Впишите фамилии!'!A88</f>
        <v>0</v>
      </c>
      <c r="B32" s="24">
        <f>'[1]Впишите фамилии!'!B88</f>
        <v>0</v>
      </c>
      <c r="C32" s="23">
        <f>'[1]Впишите фамилии!'!C88</f>
        <v>0</v>
      </c>
      <c r="D32" s="23">
        <f>'[1]Впишите фамилии!'!D88</f>
        <v>0</v>
      </c>
      <c r="E32" s="30"/>
      <c r="F32" s="30"/>
      <c r="G32" s="30"/>
      <c r="H32" s="30"/>
      <c r="I32" s="31"/>
      <c r="J32" s="30"/>
      <c r="K32" s="32">
        <f t="shared" si="8"/>
        <v>0</v>
      </c>
      <c r="L32" s="28" t="str">
        <f t="shared" si="0"/>
        <v/>
      </c>
      <c r="M32" s="28" t="str">
        <f t="shared" si="9"/>
        <v/>
      </c>
      <c r="N32" s="28" t="str">
        <f t="shared" si="10"/>
        <v/>
      </c>
      <c r="O32" s="28" t="str">
        <f t="shared" si="11"/>
        <v/>
      </c>
      <c r="P32" s="28" t="str">
        <f t="shared" si="12"/>
        <v/>
      </c>
      <c r="Q32" s="19" t="str">
        <f t="shared" si="13"/>
        <v xml:space="preserve"> </v>
      </c>
      <c r="R32" s="20" t="str">
        <f t="shared" si="14"/>
        <v xml:space="preserve"> </v>
      </c>
      <c r="S32" s="20" t="str">
        <f t="shared" si="15"/>
        <v xml:space="preserve"> </v>
      </c>
      <c r="T32" s="20" t="str">
        <f t="shared" si="16"/>
        <v xml:space="preserve"> </v>
      </c>
      <c r="U32" s="20" t="str">
        <f t="shared" si="17"/>
        <v xml:space="preserve"> </v>
      </c>
      <c r="V32" s="20" t="str">
        <f t="shared" si="18"/>
        <v xml:space="preserve"> </v>
      </c>
      <c r="W32" s="20" t="str">
        <f t="shared" si="19"/>
        <v xml:space="preserve"> </v>
      </c>
      <c r="X32" s="29" t="str">
        <f t="shared" si="20"/>
        <v/>
      </c>
      <c r="Y32" s="29" t="str">
        <f t="shared" si="21"/>
        <v/>
      </c>
      <c r="Z32" s="29" t="str">
        <f t="shared" si="22"/>
        <v/>
      </c>
      <c r="AA32" s="29" t="str">
        <f t="shared" si="23"/>
        <v/>
      </c>
      <c r="AB32" s="29" t="str">
        <f t="shared" si="24"/>
        <v/>
      </c>
      <c r="AC32" s="29" t="str">
        <f t="shared" si="25"/>
        <v/>
      </c>
      <c r="AD32" s="29" t="str">
        <f t="shared" si="26"/>
        <v/>
      </c>
      <c r="AG32" s="20" t="s">
        <v>30</v>
      </c>
      <c r="AH32" s="29">
        <f t="shared" si="27"/>
        <v>2</v>
      </c>
      <c r="AI32" s="29" t="str">
        <f t="shared" si="28"/>
        <v/>
      </c>
      <c r="AJ32" s="29" t="str">
        <f t="shared" si="29"/>
        <v/>
      </c>
      <c r="AK32" s="29" t="str">
        <f t="shared" si="30"/>
        <v/>
      </c>
      <c r="AL32" s="20" t="s">
        <v>31</v>
      </c>
      <c r="AM32" s="29">
        <f t="shared" si="31"/>
        <v>2</v>
      </c>
      <c r="AN32" s="29" t="str">
        <f t="shared" si="32"/>
        <v/>
      </c>
      <c r="AO32" s="29" t="str">
        <f t="shared" si="33"/>
        <v/>
      </c>
      <c r="AP32" s="29" t="str">
        <f t="shared" si="34"/>
        <v/>
      </c>
      <c r="AQ32" s="20" t="s">
        <v>32</v>
      </c>
      <c r="AR32" s="29">
        <f t="shared" si="35"/>
        <v>2</v>
      </c>
      <c r="AS32" s="29" t="str">
        <f t="shared" si="36"/>
        <v/>
      </c>
      <c r="AT32" s="29" t="str">
        <f t="shared" si="37"/>
        <v/>
      </c>
      <c r="AU32" s="29" t="str">
        <f t="shared" si="38"/>
        <v/>
      </c>
      <c r="AV32" s="20" t="s">
        <v>33</v>
      </c>
      <c r="AW32" s="29">
        <f t="shared" si="39"/>
        <v>2</v>
      </c>
      <c r="AX32" s="29" t="str">
        <f t="shared" si="40"/>
        <v/>
      </c>
      <c r="AY32" s="29" t="str">
        <f t="shared" si="41"/>
        <v/>
      </c>
      <c r="AZ32" s="29" t="str">
        <f t="shared" si="42"/>
        <v/>
      </c>
      <c r="BA32" s="20" t="s">
        <v>34</v>
      </c>
      <c r="BB32" s="29">
        <f t="shared" si="43"/>
        <v>2</v>
      </c>
      <c r="BC32" s="29" t="str">
        <f t="shared" si="44"/>
        <v/>
      </c>
      <c r="BD32" s="29" t="str">
        <f t="shared" si="45"/>
        <v/>
      </c>
      <c r="BE32" s="29" t="str">
        <f t="shared" si="46"/>
        <v/>
      </c>
      <c r="BF32" s="29" t="str">
        <f t="shared" si="1"/>
        <v/>
      </c>
      <c r="BG32" s="20" t="s">
        <v>14</v>
      </c>
      <c r="BH32" s="29">
        <f t="shared" si="47"/>
        <v>2</v>
      </c>
      <c r="BI32" s="29" t="str">
        <f t="shared" si="48"/>
        <v/>
      </c>
      <c r="BJ32" s="29" t="str">
        <f t="shared" si="49"/>
        <v/>
      </c>
      <c r="BK32" s="29" t="str">
        <f t="shared" si="50"/>
        <v/>
      </c>
      <c r="BL32" s="29" t="str">
        <f t="shared" si="2"/>
        <v/>
      </c>
      <c r="BM32" s="20" t="s">
        <v>15</v>
      </c>
      <c r="BN32" s="29">
        <f t="shared" si="51"/>
        <v>2</v>
      </c>
      <c r="BO32" s="29" t="str">
        <f t="shared" si="52"/>
        <v/>
      </c>
      <c r="BP32" s="29" t="str">
        <f t="shared" si="53"/>
        <v/>
      </c>
      <c r="BQ32" s="29" t="str">
        <f t="shared" si="54"/>
        <v/>
      </c>
      <c r="BR32" s="29" t="str">
        <f t="shared" si="3"/>
        <v/>
      </c>
      <c r="BS32" s="20" t="s">
        <v>16</v>
      </c>
      <c r="BT32" s="29">
        <f t="shared" si="55"/>
        <v>2</v>
      </c>
      <c r="BU32" s="29" t="str">
        <f t="shared" si="56"/>
        <v/>
      </c>
      <c r="BV32" s="29" t="str">
        <f t="shared" si="57"/>
        <v/>
      </c>
      <c r="BW32" s="29" t="str">
        <f t="shared" si="58"/>
        <v/>
      </c>
      <c r="BX32" s="29" t="str">
        <f t="shared" si="4"/>
        <v/>
      </c>
      <c r="BY32" s="20" t="s">
        <v>35</v>
      </c>
      <c r="BZ32" s="29">
        <f t="shared" si="59"/>
        <v>2</v>
      </c>
      <c r="CA32" s="29" t="str">
        <f t="shared" si="60"/>
        <v/>
      </c>
      <c r="CB32" s="29" t="str">
        <f t="shared" si="61"/>
        <v/>
      </c>
      <c r="CC32" s="29" t="str">
        <f t="shared" si="62"/>
        <v/>
      </c>
      <c r="CD32" s="29" t="str">
        <f t="shared" si="5"/>
        <v/>
      </c>
      <c r="CE32" s="20" t="s">
        <v>29</v>
      </c>
      <c r="CF32" s="29">
        <f t="shared" si="63"/>
        <v>2</v>
      </c>
      <c r="CG32" s="29" t="str">
        <f t="shared" si="64"/>
        <v/>
      </c>
      <c r="CH32" s="29" t="str">
        <f t="shared" si="65"/>
        <v/>
      </c>
      <c r="CI32" s="29" t="str">
        <f t="shared" si="66"/>
        <v/>
      </c>
      <c r="CJ32" s="29" t="str">
        <f t="shared" si="6"/>
        <v/>
      </c>
      <c r="CK32" s="20" t="s">
        <v>36</v>
      </c>
      <c r="CL32" s="29">
        <f t="shared" si="67"/>
        <v>2</v>
      </c>
      <c r="CM32" s="29" t="str">
        <f t="shared" si="68"/>
        <v/>
      </c>
      <c r="CN32" s="29" t="str">
        <f t="shared" si="69"/>
        <v/>
      </c>
      <c r="CO32" s="29" t="str">
        <f t="shared" si="70"/>
        <v/>
      </c>
      <c r="CP32" s="29" t="str">
        <f t="shared" si="7"/>
        <v/>
      </c>
      <c r="CQ32" s="21">
        <f t="shared" si="71"/>
        <v>0</v>
      </c>
      <c r="CR32" s="22" t="str">
        <f t="shared" si="72"/>
        <v xml:space="preserve"> </v>
      </c>
    </row>
    <row r="33" spans="1:96" ht="15" hidden="1" x14ac:dyDescent="0.25">
      <c r="A33" s="74">
        <f>'[1]Впишите фамилии!'!A89</f>
        <v>0</v>
      </c>
      <c r="B33" s="75">
        <f>'[1]Впишите фамилии!'!B89</f>
        <v>0</v>
      </c>
      <c r="C33" s="74">
        <f>'[1]Впишите фамилии!'!C89</f>
        <v>0</v>
      </c>
      <c r="D33" s="74">
        <f>'[1]Впишите фамилии!'!D89</f>
        <v>0</v>
      </c>
      <c r="E33" s="76"/>
      <c r="F33" s="76"/>
      <c r="G33" s="76"/>
      <c r="H33" s="76"/>
      <c r="I33" s="77"/>
      <c r="J33" s="76"/>
      <c r="K33" s="78">
        <f t="shared" si="8"/>
        <v>0</v>
      </c>
      <c r="L33" s="79" t="str">
        <f t="shared" si="0"/>
        <v/>
      </c>
      <c r="M33" s="79" t="str">
        <f t="shared" si="9"/>
        <v/>
      </c>
      <c r="N33" s="79" t="str">
        <f t="shared" si="10"/>
        <v/>
      </c>
      <c r="O33" s="79" t="str">
        <f t="shared" si="11"/>
        <v/>
      </c>
      <c r="P33" s="79" t="str">
        <f t="shared" si="12"/>
        <v/>
      </c>
      <c r="Q33" s="80" t="str">
        <f t="shared" si="13"/>
        <v xml:space="preserve"> </v>
      </c>
      <c r="R33" s="81" t="str">
        <f t="shared" si="14"/>
        <v xml:space="preserve"> </v>
      </c>
      <c r="S33" s="81" t="str">
        <f t="shared" si="15"/>
        <v xml:space="preserve"> </v>
      </c>
      <c r="T33" s="81" t="str">
        <f t="shared" si="16"/>
        <v xml:space="preserve"> </v>
      </c>
      <c r="U33" s="81" t="str">
        <f t="shared" si="17"/>
        <v xml:space="preserve"> </v>
      </c>
      <c r="V33" s="81" t="str">
        <f t="shared" si="18"/>
        <v xml:space="preserve"> </v>
      </c>
      <c r="W33" s="81" t="str">
        <f t="shared" si="19"/>
        <v xml:space="preserve"> </v>
      </c>
      <c r="X33" s="82" t="str">
        <f t="shared" si="20"/>
        <v/>
      </c>
      <c r="Y33" s="82" t="str">
        <f t="shared" si="21"/>
        <v/>
      </c>
      <c r="Z33" s="82" t="str">
        <f t="shared" si="22"/>
        <v/>
      </c>
      <c r="AA33" s="82" t="str">
        <f t="shared" si="23"/>
        <v/>
      </c>
      <c r="AB33" s="82" t="str">
        <f t="shared" si="24"/>
        <v/>
      </c>
      <c r="AC33" s="82" t="str">
        <f t="shared" si="25"/>
        <v/>
      </c>
      <c r="AD33" s="82" t="str">
        <f t="shared" si="26"/>
        <v/>
      </c>
      <c r="AG33" s="81" t="s">
        <v>30</v>
      </c>
      <c r="AH33" s="82">
        <f t="shared" si="27"/>
        <v>2</v>
      </c>
      <c r="AI33" s="82" t="str">
        <f t="shared" si="28"/>
        <v/>
      </c>
      <c r="AJ33" s="82" t="str">
        <f t="shared" si="29"/>
        <v/>
      </c>
      <c r="AK33" s="82" t="str">
        <f t="shared" si="30"/>
        <v/>
      </c>
      <c r="AL33" s="81" t="s">
        <v>31</v>
      </c>
      <c r="AM33" s="82">
        <f t="shared" si="31"/>
        <v>2</v>
      </c>
      <c r="AN33" s="82" t="str">
        <f t="shared" si="32"/>
        <v/>
      </c>
      <c r="AO33" s="82" t="str">
        <f t="shared" si="33"/>
        <v/>
      </c>
      <c r="AP33" s="82" t="str">
        <f t="shared" si="34"/>
        <v/>
      </c>
      <c r="AQ33" s="81" t="s">
        <v>32</v>
      </c>
      <c r="AR33" s="82">
        <f t="shared" si="35"/>
        <v>2</v>
      </c>
      <c r="AS33" s="82" t="str">
        <f t="shared" si="36"/>
        <v/>
      </c>
      <c r="AT33" s="82" t="str">
        <f t="shared" si="37"/>
        <v/>
      </c>
      <c r="AU33" s="82" t="str">
        <f t="shared" si="38"/>
        <v/>
      </c>
      <c r="AV33" s="81" t="s">
        <v>33</v>
      </c>
      <c r="AW33" s="82">
        <f t="shared" si="39"/>
        <v>2</v>
      </c>
      <c r="AX33" s="82" t="str">
        <f t="shared" si="40"/>
        <v/>
      </c>
      <c r="AY33" s="82" t="str">
        <f t="shared" si="41"/>
        <v/>
      </c>
      <c r="AZ33" s="82" t="str">
        <f t="shared" si="42"/>
        <v/>
      </c>
      <c r="BA33" s="81" t="s">
        <v>34</v>
      </c>
      <c r="BB33" s="82">
        <f t="shared" si="43"/>
        <v>2</v>
      </c>
      <c r="BC33" s="82" t="str">
        <f t="shared" si="44"/>
        <v/>
      </c>
      <c r="BD33" s="82" t="str">
        <f t="shared" si="45"/>
        <v/>
      </c>
      <c r="BE33" s="82" t="str">
        <f t="shared" si="46"/>
        <v/>
      </c>
      <c r="BF33" s="82" t="str">
        <f t="shared" si="1"/>
        <v/>
      </c>
      <c r="BG33" s="81" t="s">
        <v>14</v>
      </c>
      <c r="BH33" s="82">
        <f t="shared" si="47"/>
        <v>2</v>
      </c>
      <c r="BI33" s="82" t="str">
        <f t="shared" si="48"/>
        <v/>
      </c>
      <c r="BJ33" s="82" t="str">
        <f t="shared" si="49"/>
        <v/>
      </c>
      <c r="BK33" s="82" t="str">
        <f t="shared" si="50"/>
        <v/>
      </c>
      <c r="BL33" s="82" t="str">
        <f t="shared" si="2"/>
        <v/>
      </c>
      <c r="BM33" s="81" t="s">
        <v>15</v>
      </c>
      <c r="BN33" s="82">
        <f t="shared" si="51"/>
        <v>2</v>
      </c>
      <c r="BO33" s="82" t="str">
        <f t="shared" si="52"/>
        <v/>
      </c>
      <c r="BP33" s="82" t="str">
        <f t="shared" si="53"/>
        <v/>
      </c>
      <c r="BQ33" s="82" t="str">
        <f t="shared" si="54"/>
        <v/>
      </c>
      <c r="BR33" s="82" t="str">
        <f t="shared" si="3"/>
        <v/>
      </c>
      <c r="BS33" s="81" t="s">
        <v>16</v>
      </c>
      <c r="BT33" s="82">
        <f t="shared" si="55"/>
        <v>2</v>
      </c>
      <c r="BU33" s="82" t="str">
        <f t="shared" si="56"/>
        <v/>
      </c>
      <c r="BV33" s="82" t="str">
        <f t="shared" si="57"/>
        <v/>
      </c>
      <c r="BW33" s="82" t="str">
        <f t="shared" si="58"/>
        <v/>
      </c>
      <c r="BX33" s="82" t="str">
        <f t="shared" si="4"/>
        <v/>
      </c>
      <c r="BY33" s="81" t="s">
        <v>35</v>
      </c>
      <c r="BZ33" s="82">
        <f t="shared" si="59"/>
        <v>2</v>
      </c>
      <c r="CA33" s="82" t="str">
        <f t="shared" si="60"/>
        <v/>
      </c>
      <c r="CB33" s="82" t="str">
        <f t="shared" si="61"/>
        <v/>
      </c>
      <c r="CC33" s="82" t="str">
        <f t="shared" si="62"/>
        <v/>
      </c>
      <c r="CD33" s="82" t="str">
        <f t="shared" si="5"/>
        <v/>
      </c>
      <c r="CE33" s="81" t="s">
        <v>29</v>
      </c>
      <c r="CF33" s="82">
        <f t="shared" si="63"/>
        <v>2</v>
      </c>
      <c r="CG33" s="82" t="str">
        <f t="shared" si="64"/>
        <v/>
      </c>
      <c r="CH33" s="82" t="str">
        <f t="shared" si="65"/>
        <v/>
      </c>
      <c r="CI33" s="82" t="str">
        <f t="shared" si="66"/>
        <v/>
      </c>
      <c r="CJ33" s="82" t="str">
        <f t="shared" si="6"/>
        <v/>
      </c>
      <c r="CK33" s="81" t="s">
        <v>36</v>
      </c>
      <c r="CL33" s="82">
        <f t="shared" si="67"/>
        <v>2</v>
      </c>
      <c r="CM33" s="82" t="str">
        <f t="shared" si="68"/>
        <v/>
      </c>
      <c r="CN33" s="82" t="str">
        <f t="shared" si="69"/>
        <v/>
      </c>
      <c r="CO33" s="82" t="str">
        <f t="shared" si="70"/>
        <v/>
      </c>
      <c r="CP33" s="82" t="str">
        <f t="shared" si="7"/>
        <v/>
      </c>
      <c r="CQ33" s="83">
        <f t="shared" si="71"/>
        <v>0</v>
      </c>
      <c r="CR33" s="63" t="str">
        <f t="shared" si="72"/>
        <v xml:space="preserve"> </v>
      </c>
    </row>
    <row r="34" spans="1:96" ht="15.75" x14ac:dyDescent="0.25">
      <c r="A34" s="84"/>
      <c r="B34" s="97" t="s">
        <v>38</v>
      </c>
      <c r="C34" s="103" t="s">
        <v>39</v>
      </c>
      <c r="D34" s="104">
        <f>'[1]Впишите фамилии!'!D90</f>
        <v>0</v>
      </c>
      <c r="E34" s="87">
        <f>SUM(E4:E33)/AE34</f>
        <v>16.454545454545453</v>
      </c>
      <c r="F34" s="87">
        <f>SUM(F4:F33)/AE34</f>
        <v>14.5</v>
      </c>
      <c r="G34" s="87">
        <f>SUM(G4:G33)/AE34</f>
        <v>13.318181818181818</v>
      </c>
      <c r="H34" s="87">
        <f>SUM(H4:H33)/AE34</f>
        <v>14.136363636363637</v>
      </c>
      <c r="I34" s="87"/>
      <c r="J34" s="87"/>
      <c r="K34" s="87">
        <f>SUM(K4:K33)/AE34</f>
        <v>72.318181818181813</v>
      </c>
      <c r="L34" s="87">
        <f>SUM(L4:L33)/AE34</f>
        <v>3.9545454545454546</v>
      </c>
      <c r="M34" s="87">
        <f>SUM(M4:M33)/AE34</f>
        <v>4.0454545454545459</v>
      </c>
      <c r="N34" s="87">
        <f>SUM(N4:N33)/AE34</f>
        <v>3.5</v>
      </c>
      <c r="O34" s="87">
        <f>SUM(O4:O33)/AE34</f>
        <v>3.7727272727272729</v>
      </c>
      <c r="P34" s="87">
        <f>SUM(P4:P33)/AE34</f>
        <v>3.6818181818181817</v>
      </c>
      <c r="Q34" s="91"/>
      <c r="R34" s="91"/>
      <c r="S34" s="91"/>
      <c r="T34" s="91"/>
      <c r="U34" s="91"/>
      <c r="V34" s="91"/>
      <c r="W34" s="91" t="str">
        <f t="shared" si="19"/>
        <v xml:space="preserve"> </v>
      </c>
      <c r="X34" s="92">
        <f t="shared" ref="X34:AD34" si="74">SUM(X4:X33)</f>
        <v>0</v>
      </c>
      <c r="Y34" s="92">
        <f t="shared" si="74"/>
        <v>4</v>
      </c>
      <c r="Z34" s="92">
        <f t="shared" si="74"/>
        <v>5</v>
      </c>
      <c r="AA34" s="92">
        <f t="shared" si="74"/>
        <v>9</v>
      </c>
      <c r="AB34" s="92">
        <f t="shared" si="74"/>
        <v>3</v>
      </c>
      <c r="AC34" s="92">
        <f t="shared" si="74"/>
        <v>1</v>
      </c>
      <c r="AD34" s="92">
        <f t="shared" si="74"/>
        <v>0</v>
      </c>
      <c r="AE34" s="105">
        <f>IF(SUM(X34:AD34)&lt;=0,1,AF34)</f>
        <v>22</v>
      </c>
      <c r="AF34" s="105">
        <f>SUM(X34:AD34)</f>
        <v>22</v>
      </c>
      <c r="AG34" s="91"/>
      <c r="AH34" s="94"/>
      <c r="AI34" s="94"/>
      <c r="AJ34" s="94"/>
      <c r="AK34" s="94"/>
      <c r="AL34" s="91"/>
      <c r="AM34" s="94"/>
      <c r="AN34" s="94"/>
      <c r="AO34" s="94"/>
      <c r="AP34" s="94"/>
      <c r="AQ34" s="91"/>
      <c r="AR34" s="94"/>
      <c r="AS34" s="94"/>
      <c r="AT34" s="94"/>
      <c r="AU34" s="94"/>
      <c r="AV34" s="91"/>
      <c r="AW34" s="94"/>
      <c r="AX34" s="94"/>
      <c r="AY34" s="94"/>
      <c r="AZ34" s="94"/>
      <c r="BA34" s="91"/>
      <c r="BB34" s="94"/>
      <c r="BC34" s="94"/>
      <c r="BD34" s="94"/>
      <c r="BE34" s="94"/>
      <c r="BF34" s="94"/>
      <c r="BG34" s="91"/>
      <c r="BH34" s="94"/>
      <c r="BI34" s="94"/>
      <c r="BJ34" s="94"/>
      <c r="BK34" s="94"/>
      <c r="BL34" s="94"/>
      <c r="BM34" s="91"/>
      <c r="BN34" s="94"/>
      <c r="BO34" s="94"/>
      <c r="BP34" s="94"/>
      <c r="BQ34" s="94"/>
      <c r="BR34" s="94"/>
      <c r="BS34" s="91"/>
      <c r="BT34" s="94"/>
      <c r="BU34" s="94"/>
      <c r="BV34" s="94"/>
      <c r="BW34" s="94"/>
      <c r="BX34" s="94"/>
      <c r="BY34" s="91"/>
      <c r="BZ34" s="94"/>
      <c r="CA34" s="94"/>
      <c r="CB34" s="94"/>
      <c r="CC34" s="94"/>
      <c r="CD34" s="94"/>
      <c r="CE34" s="91"/>
      <c r="CF34" s="94"/>
      <c r="CG34" s="94"/>
      <c r="CH34" s="94"/>
      <c r="CI34" s="94"/>
      <c r="CJ34" s="94"/>
      <c r="CK34" s="91"/>
      <c r="CL34" s="94"/>
      <c r="CM34" s="94"/>
      <c r="CN34" s="94"/>
      <c r="CO34" s="94"/>
      <c r="CP34" s="94"/>
      <c r="CQ34" s="87">
        <f>SUM(CQ4:CQ33)/AE34</f>
        <v>57.81818181818182</v>
      </c>
      <c r="CR34" s="96" t="str">
        <f t="shared" si="72"/>
        <v/>
      </c>
    </row>
    <row r="35" spans="1:96" ht="15.75" x14ac:dyDescent="0.25">
      <c r="A35" s="64"/>
      <c r="B35" s="65"/>
      <c r="C35" s="66"/>
      <c r="D35" s="67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9"/>
      <c r="R35" s="69"/>
      <c r="S35" s="69"/>
      <c r="T35" s="69"/>
      <c r="U35" s="69"/>
      <c r="V35" s="69"/>
      <c r="W35" s="69"/>
      <c r="X35" s="70"/>
      <c r="Y35" s="70"/>
      <c r="Z35" s="70"/>
      <c r="AA35" s="70"/>
      <c r="AB35" s="70"/>
      <c r="AC35" s="70"/>
      <c r="AD35" s="70"/>
      <c r="AE35" s="71"/>
      <c r="AF35" s="71"/>
      <c r="AG35" s="69"/>
      <c r="AH35" s="72"/>
      <c r="AI35" s="72"/>
      <c r="AJ35" s="72"/>
      <c r="AK35" s="72"/>
      <c r="AL35" s="69"/>
      <c r="AM35" s="72"/>
      <c r="AN35" s="72"/>
      <c r="AO35" s="72"/>
      <c r="AP35" s="72"/>
      <c r="AQ35" s="69"/>
      <c r="AR35" s="72"/>
      <c r="AS35" s="72"/>
      <c r="AT35" s="72"/>
      <c r="AU35" s="72"/>
      <c r="AV35" s="69"/>
      <c r="AW35" s="72"/>
      <c r="AX35" s="72"/>
      <c r="AY35" s="72"/>
      <c r="AZ35" s="72"/>
      <c r="BA35" s="69"/>
      <c r="BB35" s="72"/>
      <c r="BC35" s="72"/>
      <c r="BD35" s="72"/>
      <c r="BE35" s="72"/>
      <c r="BF35" s="72"/>
      <c r="BG35" s="69"/>
      <c r="BH35" s="72"/>
      <c r="BI35" s="72"/>
      <c r="BJ35" s="72"/>
      <c r="BK35" s="72"/>
      <c r="BL35" s="72"/>
      <c r="BM35" s="69"/>
      <c r="BN35" s="72"/>
      <c r="BO35" s="72"/>
      <c r="BP35" s="72"/>
      <c r="BQ35" s="72"/>
      <c r="BR35" s="72"/>
      <c r="BS35" s="69"/>
      <c r="BT35" s="72"/>
      <c r="BU35" s="72"/>
      <c r="BV35" s="72"/>
      <c r="BW35" s="72"/>
      <c r="BX35" s="72"/>
      <c r="BY35" s="69"/>
      <c r="BZ35" s="72"/>
      <c r="CA35" s="72"/>
      <c r="CB35" s="72"/>
      <c r="CC35" s="72"/>
      <c r="CD35" s="72"/>
      <c r="CE35" s="69"/>
      <c r="CF35" s="72"/>
      <c r="CG35" s="72"/>
      <c r="CH35" s="72"/>
      <c r="CI35" s="72"/>
      <c r="CJ35" s="72"/>
      <c r="CK35" s="69"/>
      <c r="CL35" s="72"/>
      <c r="CM35" s="72"/>
      <c r="CN35" s="72"/>
      <c r="CO35" s="72"/>
      <c r="CP35" s="72"/>
      <c r="CQ35" s="68"/>
      <c r="CR35" s="73"/>
    </row>
    <row r="36" spans="1:96" ht="15.75" x14ac:dyDescent="0.25">
      <c r="A36" s="64"/>
      <c r="B36" s="65"/>
      <c r="C36" s="66"/>
      <c r="D36" s="67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9"/>
      <c r="R36" s="69"/>
      <c r="S36" s="69"/>
      <c r="T36" s="69"/>
      <c r="U36" s="69"/>
      <c r="V36" s="69"/>
      <c r="W36" s="69"/>
      <c r="X36" s="70"/>
      <c r="Y36" s="70"/>
      <c r="Z36" s="70"/>
      <c r="AA36" s="70"/>
      <c r="AB36" s="70"/>
      <c r="AC36" s="70"/>
      <c r="AD36" s="70"/>
      <c r="AE36" s="71"/>
      <c r="AF36" s="71"/>
      <c r="AG36" s="69"/>
      <c r="AH36" s="72"/>
      <c r="AI36" s="72"/>
      <c r="AJ36" s="72"/>
      <c r="AK36" s="72"/>
      <c r="AL36" s="69"/>
      <c r="AM36" s="72"/>
      <c r="AN36" s="72"/>
      <c r="AO36" s="72"/>
      <c r="AP36" s="72"/>
      <c r="AQ36" s="69"/>
      <c r="AR36" s="72"/>
      <c r="AS36" s="72"/>
      <c r="AT36" s="72"/>
      <c r="AU36" s="72"/>
      <c r="AV36" s="69"/>
      <c r="AW36" s="72"/>
      <c r="AX36" s="72"/>
      <c r="AY36" s="72"/>
      <c r="AZ36" s="72"/>
      <c r="BA36" s="69"/>
      <c r="BB36" s="72"/>
      <c r="BC36" s="72"/>
      <c r="BD36" s="72"/>
      <c r="BE36" s="72"/>
      <c r="BF36" s="72"/>
      <c r="BG36" s="69"/>
      <c r="BH36" s="72"/>
      <c r="BI36" s="72"/>
      <c r="BJ36" s="72"/>
      <c r="BK36" s="72"/>
      <c r="BL36" s="72"/>
      <c r="BM36" s="69"/>
      <c r="BN36" s="72"/>
      <c r="BO36" s="72"/>
      <c r="BP36" s="72"/>
      <c r="BQ36" s="72"/>
      <c r="BR36" s="72"/>
      <c r="BS36" s="69"/>
      <c r="BT36" s="72"/>
      <c r="BU36" s="72"/>
      <c r="BV36" s="72"/>
      <c r="BW36" s="72"/>
      <c r="BX36" s="72"/>
      <c r="BY36" s="69"/>
      <c r="BZ36" s="72"/>
      <c r="CA36" s="72"/>
      <c r="CB36" s="72"/>
      <c r="CC36" s="72"/>
      <c r="CD36" s="72"/>
      <c r="CE36" s="69"/>
      <c r="CF36" s="72"/>
      <c r="CG36" s="72"/>
      <c r="CH36" s="72"/>
      <c r="CI36" s="72"/>
      <c r="CJ36" s="72"/>
      <c r="CK36" s="69"/>
      <c r="CL36" s="72"/>
      <c r="CM36" s="72"/>
      <c r="CN36" s="72"/>
      <c r="CO36" s="72"/>
      <c r="CP36" s="72"/>
      <c r="CQ36" s="68"/>
      <c r="CR36" s="73"/>
    </row>
    <row r="37" spans="1:96" ht="15.75" x14ac:dyDescent="0.25">
      <c r="A37" s="64"/>
      <c r="B37" s="65"/>
      <c r="C37" s="66"/>
      <c r="D37" s="67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9"/>
      <c r="R37" s="69"/>
      <c r="S37" s="69"/>
      <c r="T37" s="69"/>
      <c r="U37" s="69"/>
      <c r="V37" s="69"/>
      <c r="W37" s="69"/>
      <c r="X37" s="70"/>
      <c r="Y37" s="70"/>
      <c r="Z37" s="70"/>
      <c r="AA37" s="70"/>
      <c r="AB37" s="70"/>
      <c r="AC37" s="70"/>
      <c r="AD37" s="70"/>
      <c r="AE37" s="71"/>
      <c r="AF37" s="71"/>
      <c r="AG37" s="69"/>
      <c r="AH37" s="72"/>
      <c r="AI37" s="72"/>
      <c r="AJ37" s="72"/>
      <c r="AK37" s="72"/>
      <c r="AL37" s="69"/>
      <c r="AM37" s="72"/>
      <c r="AN37" s="72"/>
      <c r="AO37" s="72"/>
      <c r="AP37" s="72"/>
      <c r="AQ37" s="69"/>
      <c r="AR37" s="72"/>
      <c r="AS37" s="72"/>
      <c r="AT37" s="72"/>
      <c r="AU37" s="72"/>
      <c r="AV37" s="69"/>
      <c r="AW37" s="72"/>
      <c r="AX37" s="72"/>
      <c r="AY37" s="72"/>
      <c r="AZ37" s="72"/>
      <c r="BA37" s="69"/>
      <c r="BB37" s="72"/>
      <c r="BC37" s="72"/>
      <c r="BD37" s="72"/>
      <c r="BE37" s="72"/>
      <c r="BF37" s="72"/>
      <c r="BG37" s="69"/>
      <c r="BH37" s="72"/>
      <c r="BI37" s="72"/>
      <c r="BJ37" s="72"/>
      <c r="BK37" s="72"/>
      <c r="BL37" s="72"/>
      <c r="BM37" s="69"/>
      <c r="BN37" s="72"/>
      <c r="BO37" s="72"/>
      <c r="BP37" s="72"/>
      <c r="BQ37" s="72"/>
      <c r="BR37" s="72"/>
      <c r="BS37" s="69"/>
      <c r="BT37" s="72"/>
      <c r="BU37" s="72"/>
      <c r="BV37" s="72"/>
      <c r="BW37" s="72"/>
      <c r="BX37" s="72"/>
      <c r="BY37" s="69"/>
      <c r="BZ37" s="72"/>
      <c r="CA37" s="72"/>
      <c r="CB37" s="72"/>
      <c r="CC37" s="72"/>
      <c r="CD37" s="72"/>
      <c r="CE37" s="69"/>
      <c r="CF37" s="72"/>
      <c r="CG37" s="72"/>
      <c r="CH37" s="72"/>
      <c r="CI37" s="72"/>
      <c r="CJ37" s="72"/>
      <c r="CK37" s="69"/>
      <c r="CL37" s="72"/>
      <c r="CM37" s="72"/>
      <c r="CN37" s="72"/>
      <c r="CO37" s="72"/>
      <c r="CP37" s="72"/>
      <c r="CQ37" s="68"/>
      <c r="CR37" s="73"/>
    </row>
    <row r="38" spans="1:96" ht="15.75" x14ac:dyDescent="0.25">
      <c r="A38" s="64"/>
      <c r="B38" s="65"/>
      <c r="C38" s="66"/>
      <c r="D38" s="67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9"/>
      <c r="R38" s="69"/>
      <c r="S38" s="69"/>
      <c r="T38" s="69"/>
      <c r="U38" s="69"/>
      <c r="V38" s="69"/>
      <c r="W38" s="69"/>
      <c r="X38" s="70"/>
      <c r="Y38" s="70"/>
      <c r="Z38" s="70"/>
      <c r="AA38" s="70"/>
      <c r="AB38" s="70"/>
      <c r="AC38" s="70"/>
      <c r="AD38" s="70"/>
      <c r="AE38" s="71"/>
      <c r="AF38" s="71"/>
      <c r="AG38" s="69"/>
      <c r="AH38" s="72"/>
      <c r="AI38" s="72"/>
      <c r="AJ38" s="72"/>
      <c r="AK38" s="72"/>
      <c r="AL38" s="69"/>
      <c r="AM38" s="72"/>
      <c r="AN38" s="72"/>
      <c r="AO38" s="72"/>
      <c r="AP38" s="72"/>
      <c r="AQ38" s="69"/>
      <c r="AR38" s="72"/>
      <c r="AS38" s="72"/>
      <c r="AT38" s="72"/>
      <c r="AU38" s="72"/>
      <c r="AV38" s="69"/>
      <c r="AW38" s="72"/>
      <c r="AX38" s="72"/>
      <c r="AY38" s="72"/>
      <c r="AZ38" s="72"/>
      <c r="BA38" s="69"/>
      <c r="BB38" s="72"/>
      <c r="BC38" s="72"/>
      <c r="BD38" s="72"/>
      <c r="BE38" s="72"/>
      <c r="BF38" s="72"/>
      <c r="BG38" s="69"/>
      <c r="BH38" s="72"/>
      <c r="BI38" s="72"/>
      <c r="BJ38" s="72"/>
      <c r="BK38" s="72"/>
      <c r="BL38" s="72"/>
      <c r="BM38" s="69"/>
      <c r="BN38" s="72"/>
      <c r="BO38" s="72"/>
      <c r="BP38" s="72"/>
      <c r="BQ38" s="72"/>
      <c r="BR38" s="72"/>
      <c r="BS38" s="69"/>
      <c r="BT38" s="72"/>
      <c r="BU38" s="72"/>
      <c r="BV38" s="72"/>
      <c r="BW38" s="72"/>
      <c r="BX38" s="72"/>
      <c r="BY38" s="69"/>
      <c r="BZ38" s="72"/>
      <c r="CA38" s="72"/>
      <c r="CB38" s="72"/>
      <c r="CC38" s="72"/>
      <c r="CD38" s="72"/>
      <c r="CE38" s="69"/>
      <c r="CF38" s="72"/>
      <c r="CG38" s="72"/>
      <c r="CH38" s="72"/>
      <c r="CI38" s="72"/>
      <c r="CJ38" s="72"/>
      <c r="CK38" s="69"/>
      <c r="CL38" s="72"/>
      <c r="CM38" s="72"/>
      <c r="CN38" s="72"/>
      <c r="CO38" s="72"/>
      <c r="CP38" s="72"/>
      <c r="CQ38" s="68"/>
      <c r="CR38" s="73"/>
    </row>
    <row r="39" spans="1:96" ht="15.75" x14ac:dyDescent="0.25">
      <c r="A39" s="64"/>
      <c r="B39" s="65"/>
      <c r="C39" s="66"/>
      <c r="D39" s="67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9"/>
      <c r="R39" s="69"/>
      <c r="S39" s="69"/>
      <c r="T39" s="69"/>
      <c r="U39" s="69"/>
      <c r="V39" s="69"/>
      <c r="W39" s="69"/>
      <c r="X39" s="70"/>
      <c r="Y39" s="70"/>
      <c r="Z39" s="70"/>
      <c r="AA39" s="70"/>
      <c r="AB39" s="70"/>
      <c r="AC39" s="70"/>
      <c r="AD39" s="70"/>
      <c r="AE39" s="71"/>
      <c r="AF39" s="71"/>
      <c r="AG39" s="69"/>
      <c r="AH39" s="72"/>
      <c r="AI39" s="72"/>
      <c r="AJ39" s="72"/>
      <c r="AK39" s="72"/>
      <c r="AL39" s="69"/>
      <c r="AM39" s="72"/>
      <c r="AN39" s="72"/>
      <c r="AO39" s="72"/>
      <c r="AP39" s="72"/>
      <c r="AQ39" s="69"/>
      <c r="AR39" s="72"/>
      <c r="AS39" s="72"/>
      <c r="AT39" s="72"/>
      <c r="AU39" s="72"/>
      <c r="AV39" s="69"/>
      <c r="AW39" s="72"/>
      <c r="AX39" s="72"/>
      <c r="AY39" s="72"/>
      <c r="AZ39" s="72"/>
      <c r="BA39" s="69"/>
      <c r="BB39" s="72"/>
      <c r="BC39" s="72"/>
      <c r="BD39" s="72"/>
      <c r="BE39" s="72"/>
      <c r="BF39" s="72"/>
      <c r="BG39" s="69"/>
      <c r="BH39" s="72"/>
      <c r="BI39" s="72"/>
      <c r="BJ39" s="72"/>
      <c r="BK39" s="72"/>
      <c r="BL39" s="72"/>
      <c r="BM39" s="69"/>
      <c r="BN39" s="72"/>
      <c r="BO39" s="72"/>
      <c r="BP39" s="72"/>
      <c r="BQ39" s="72"/>
      <c r="BR39" s="72"/>
      <c r="BS39" s="69"/>
      <c r="BT39" s="72"/>
      <c r="BU39" s="72"/>
      <c r="BV39" s="72"/>
      <c r="BW39" s="72"/>
      <c r="BX39" s="72"/>
      <c r="BY39" s="69"/>
      <c r="BZ39" s="72"/>
      <c r="CA39" s="72"/>
      <c r="CB39" s="72"/>
      <c r="CC39" s="72"/>
      <c r="CD39" s="72"/>
      <c r="CE39" s="69"/>
      <c r="CF39" s="72"/>
      <c r="CG39" s="72"/>
      <c r="CH39" s="72"/>
      <c r="CI39" s="72"/>
      <c r="CJ39" s="72"/>
      <c r="CK39" s="69"/>
      <c r="CL39" s="72"/>
      <c r="CM39" s="72"/>
      <c r="CN39" s="72"/>
      <c r="CO39" s="72"/>
      <c r="CP39" s="72"/>
      <c r="CQ39" s="68"/>
      <c r="CR39" s="73"/>
    </row>
    <row r="40" spans="1:96" ht="15.75" x14ac:dyDescent="0.25">
      <c r="A40" s="64"/>
      <c r="B40" s="65"/>
      <c r="C40" s="66"/>
      <c r="D40" s="67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9"/>
      <c r="R40" s="69"/>
      <c r="S40" s="69"/>
      <c r="T40" s="69"/>
      <c r="U40" s="69"/>
      <c r="V40" s="69"/>
      <c r="W40" s="69"/>
      <c r="X40" s="70"/>
      <c r="Y40" s="70"/>
      <c r="Z40" s="70"/>
      <c r="AA40" s="70"/>
      <c r="AB40" s="70"/>
      <c r="AC40" s="70"/>
      <c r="AD40" s="70"/>
      <c r="AE40" s="71"/>
      <c r="AF40" s="71"/>
      <c r="AG40" s="69"/>
      <c r="AH40" s="72"/>
      <c r="AI40" s="72"/>
      <c r="AJ40" s="72"/>
      <c r="AK40" s="72"/>
      <c r="AL40" s="69"/>
      <c r="AM40" s="72"/>
      <c r="AN40" s="72"/>
      <c r="AO40" s="72"/>
      <c r="AP40" s="72"/>
      <c r="AQ40" s="69"/>
      <c r="AR40" s="72"/>
      <c r="AS40" s="72"/>
      <c r="AT40" s="72"/>
      <c r="AU40" s="72"/>
      <c r="AV40" s="69"/>
      <c r="AW40" s="72"/>
      <c r="AX40" s="72"/>
      <c r="AY40" s="72"/>
      <c r="AZ40" s="72"/>
      <c r="BA40" s="69"/>
      <c r="BB40" s="72"/>
      <c r="BC40" s="72"/>
      <c r="BD40" s="72"/>
      <c r="BE40" s="72"/>
      <c r="BF40" s="72"/>
      <c r="BG40" s="69"/>
      <c r="BH40" s="72"/>
      <c r="BI40" s="72"/>
      <c r="BJ40" s="72"/>
      <c r="BK40" s="72"/>
      <c r="BL40" s="72"/>
      <c r="BM40" s="69"/>
      <c r="BN40" s="72"/>
      <c r="BO40" s="72"/>
      <c r="BP40" s="72"/>
      <c r="BQ40" s="72"/>
      <c r="BR40" s="72"/>
      <c r="BS40" s="69"/>
      <c r="BT40" s="72"/>
      <c r="BU40" s="72"/>
      <c r="BV40" s="72"/>
      <c r="BW40" s="72"/>
      <c r="BX40" s="72"/>
      <c r="BY40" s="69"/>
      <c r="BZ40" s="72"/>
      <c r="CA40" s="72"/>
      <c r="CB40" s="72"/>
      <c r="CC40" s="72"/>
      <c r="CD40" s="72"/>
      <c r="CE40" s="69"/>
      <c r="CF40" s="72"/>
      <c r="CG40" s="72"/>
      <c r="CH40" s="72"/>
      <c r="CI40" s="72"/>
      <c r="CJ40" s="72"/>
      <c r="CK40" s="69"/>
      <c r="CL40" s="72"/>
      <c r="CM40" s="72"/>
      <c r="CN40" s="72"/>
      <c r="CO40" s="72"/>
      <c r="CP40" s="72"/>
      <c r="CQ40" s="68"/>
      <c r="CR40" s="73"/>
    </row>
    <row r="41" spans="1:96" ht="15.75" x14ac:dyDescent="0.25">
      <c r="A41" s="64"/>
      <c r="B41" s="65"/>
      <c r="C41" s="66"/>
      <c r="D41" s="67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9"/>
      <c r="R41" s="69"/>
      <c r="S41" s="69"/>
      <c r="T41" s="69"/>
      <c r="U41" s="69"/>
      <c r="V41" s="69"/>
      <c r="W41" s="69"/>
      <c r="X41" s="70"/>
      <c r="Y41" s="70"/>
      <c r="Z41" s="70"/>
      <c r="AA41" s="70"/>
      <c r="AB41" s="70"/>
      <c r="AC41" s="70"/>
      <c r="AD41" s="70"/>
      <c r="AE41" s="71"/>
      <c r="AF41" s="71"/>
      <c r="AG41" s="69"/>
      <c r="AH41" s="72"/>
      <c r="AI41" s="72"/>
      <c r="AJ41" s="72"/>
      <c r="AK41" s="72"/>
      <c r="AL41" s="69"/>
      <c r="AM41" s="72"/>
      <c r="AN41" s="72"/>
      <c r="AO41" s="72"/>
      <c r="AP41" s="72"/>
      <c r="AQ41" s="69"/>
      <c r="AR41" s="72"/>
      <c r="AS41" s="72"/>
      <c r="AT41" s="72"/>
      <c r="AU41" s="72"/>
      <c r="AV41" s="69"/>
      <c r="AW41" s="72"/>
      <c r="AX41" s="72"/>
      <c r="AY41" s="72"/>
      <c r="AZ41" s="72"/>
      <c r="BA41" s="69"/>
      <c r="BB41" s="72"/>
      <c r="BC41" s="72"/>
      <c r="BD41" s="72"/>
      <c r="BE41" s="72"/>
      <c r="BF41" s="72"/>
      <c r="BG41" s="69"/>
      <c r="BH41" s="72"/>
      <c r="BI41" s="72"/>
      <c r="BJ41" s="72"/>
      <c r="BK41" s="72"/>
      <c r="BL41" s="72"/>
      <c r="BM41" s="69"/>
      <c r="BN41" s="72"/>
      <c r="BO41" s="72"/>
      <c r="BP41" s="72"/>
      <c r="BQ41" s="72"/>
      <c r="BR41" s="72"/>
      <c r="BS41" s="69"/>
      <c r="BT41" s="72"/>
      <c r="BU41" s="72"/>
      <c r="BV41" s="72"/>
      <c r="BW41" s="72"/>
      <c r="BX41" s="72"/>
      <c r="BY41" s="69"/>
      <c r="BZ41" s="72"/>
      <c r="CA41" s="72"/>
      <c r="CB41" s="72"/>
      <c r="CC41" s="72"/>
      <c r="CD41" s="72"/>
      <c r="CE41" s="69"/>
      <c r="CF41" s="72"/>
      <c r="CG41" s="72"/>
      <c r="CH41" s="72"/>
      <c r="CI41" s="72"/>
      <c r="CJ41" s="72"/>
      <c r="CK41" s="69"/>
      <c r="CL41" s="72"/>
      <c r="CM41" s="72"/>
      <c r="CN41" s="72"/>
      <c r="CO41" s="72"/>
      <c r="CP41" s="72"/>
      <c r="CQ41" s="68"/>
      <c r="CR41" s="73"/>
    </row>
    <row r="42" spans="1:96" ht="15.75" x14ac:dyDescent="0.25">
      <c r="A42" s="64"/>
      <c r="B42" s="65"/>
      <c r="C42" s="66"/>
      <c r="D42" s="67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9"/>
      <c r="R42" s="69"/>
      <c r="S42" s="69"/>
      <c r="T42" s="69"/>
      <c r="U42" s="69"/>
      <c r="V42" s="69"/>
      <c r="W42" s="69"/>
      <c r="X42" s="70"/>
      <c r="Y42" s="70"/>
      <c r="Z42" s="70"/>
      <c r="AA42" s="70"/>
      <c r="AB42" s="70"/>
      <c r="AC42" s="70"/>
      <c r="AD42" s="70"/>
      <c r="AE42" s="71"/>
      <c r="AF42" s="71"/>
      <c r="AG42" s="69"/>
      <c r="AH42" s="72"/>
      <c r="AI42" s="72"/>
      <c r="AJ42" s="72"/>
      <c r="AK42" s="72"/>
      <c r="AL42" s="69"/>
      <c r="AM42" s="72"/>
      <c r="AN42" s="72"/>
      <c r="AO42" s="72"/>
      <c r="AP42" s="72"/>
      <c r="AQ42" s="69"/>
      <c r="AR42" s="72"/>
      <c r="AS42" s="72"/>
      <c r="AT42" s="72"/>
      <c r="AU42" s="72"/>
      <c r="AV42" s="69"/>
      <c r="AW42" s="72"/>
      <c r="AX42" s="72"/>
      <c r="AY42" s="72"/>
      <c r="AZ42" s="72"/>
      <c r="BA42" s="69"/>
      <c r="BB42" s="72"/>
      <c r="BC42" s="72"/>
      <c r="BD42" s="72"/>
      <c r="BE42" s="72"/>
      <c r="BF42" s="72"/>
      <c r="BG42" s="69"/>
      <c r="BH42" s="72"/>
      <c r="BI42" s="72"/>
      <c r="BJ42" s="72"/>
      <c r="BK42" s="72"/>
      <c r="BL42" s="72"/>
      <c r="BM42" s="69"/>
      <c r="BN42" s="72"/>
      <c r="BO42" s="72"/>
      <c r="BP42" s="72"/>
      <c r="BQ42" s="72"/>
      <c r="BR42" s="72"/>
      <c r="BS42" s="69"/>
      <c r="BT42" s="72"/>
      <c r="BU42" s="72"/>
      <c r="BV42" s="72"/>
      <c r="BW42" s="72"/>
      <c r="BX42" s="72"/>
      <c r="BY42" s="69"/>
      <c r="BZ42" s="72"/>
      <c r="CA42" s="72"/>
      <c r="CB42" s="72"/>
      <c r="CC42" s="72"/>
      <c r="CD42" s="72"/>
      <c r="CE42" s="69"/>
      <c r="CF42" s="72"/>
      <c r="CG42" s="72"/>
      <c r="CH42" s="72"/>
      <c r="CI42" s="72"/>
      <c r="CJ42" s="72"/>
      <c r="CK42" s="69"/>
      <c r="CL42" s="72"/>
      <c r="CM42" s="72"/>
      <c r="CN42" s="72"/>
      <c r="CO42" s="72"/>
      <c r="CP42" s="72"/>
      <c r="CQ42" s="68"/>
      <c r="CR42" s="73"/>
    </row>
    <row r="43" spans="1:96" ht="70.5" customHeight="1" x14ac:dyDescent="0.2">
      <c r="A43" s="1" t="s">
        <v>43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2" t="s">
        <v>44</v>
      </c>
      <c r="M43" s="2"/>
      <c r="N43" s="2"/>
      <c r="O43" s="2"/>
      <c r="P43" s="2"/>
    </row>
    <row r="44" spans="1:96" ht="32.25" customHeight="1" x14ac:dyDescent="0.2">
      <c r="A44" s="4" t="s">
        <v>0</v>
      </c>
      <c r="B44" s="4" t="s">
        <v>1</v>
      </c>
      <c r="C44" s="4" t="s">
        <v>2</v>
      </c>
      <c r="D44" s="4"/>
      <c r="E44" s="5" t="s">
        <v>3</v>
      </c>
      <c r="F44" s="5" t="s">
        <v>4</v>
      </c>
      <c r="G44" s="5" t="s">
        <v>5</v>
      </c>
      <c r="H44" s="5" t="s">
        <v>6</v>
      </c>
      <c r="I44" s="6" t="s">
        <v>7</v>
      </c>
      <c r="J44" s="6"/>
      <c r="K44" s="7" t="s">
        <v>8</v>
      </c>
      <c r="L44" s="5" t="s">
        <v>9</v>
      </c>
      <c r="M44" s="5" t="s">
        <v>10</v>
      </c>
      <c r="N44" s="8" t="s">
        <v>11</v>
      </c>
      <c r="O44" s="8" t="s">
        <v>6</v>
      </c>
      <c r="P44" s="8" t="s">
        <v>12</v>
      </c>
      <c r="Q44" s="9" t="s">
        <v>13</v>
      </c>
      <c r="R44" s="10" t="s">
        <v>14</v>
      </c>
      <c r="S44" s="10" t="s">
        <v>15</v>
      </c>
      <c r="T44" s="10" t="s">
        <v>16</v>
      </c>
      <c r="U44" s="10" t="s">
        <v>17</v>
      </c>
      <c r="V44" s="10" t="s">
        <v>18</v>
      </c>
      <c r="W44" s="10" t="s">
        <v>19</v>
      </c>
      <c r="X44" s="11" t="s">
        <v>20</v>
      </c>
      <c r="Y44" s="11" t="s">
        <v>21</v>
      </c>
      <c r="Z44" s="11" t="s">
        <v>22</v>
      </c>
      <c r="AA44" s="11" t="s">
        <v>23</v>
      </c>
      <c r="AB44" s="11" t="s">
        <v>24</v>
      </c>
      <c r="AC44" s="11" t="s">
        <v>25</v>
      </c>
      <c r="AD44" s="11" t="s">
        <v>26</v>
      </c>
      <c r="CQ44" s="12" t="s">
        <v>27</v>
      </c>
      <c r="CR44" s="12" t="s">
        <v>28</v>
      </c>
    </row>
    <row r="45" spans="1:96" ht="15.75" x14ac:dyDescent="0.25">
      <c r="A45" s="23">
        <f>'[1]Впишите фамилии!'!E60</f>
        <v>1</v>
      </c>
      <c r="B45" s="24" t="str">
        <f>'[1]Впишите фамилии!'!F60</f>
        <v>б</v>
      </c>
      <c r="C45" s="23" t="str">
        <f>'[1]Впишите фамилии!'!G60</f>
        <v xml:space="preserve">Алимбаев Темирлан </v>
      </c>
      <c r="D45" s="60" t="str">
        <f>'[1]Впишите фамилии!'!H60</f>
        <v>м</v>
      </c>
      <c r="E45" s="62">
        <v>11</v>
      </c>
      <c r="F45" s="62">
        <v>18</v>
      </c>
      <c r="G45" s="62">
        <v>15</v>
      </c>
      <c r="H45" s="62">
        <v>18</v>
      </c>
      <c r="I45" s="61" t="s">
        <v>40</v>
      </c>
      <c r="J45" s="42">
        <v>12</v>
      </c>
      <c r="K45" s="32">
        <f t="shared" ref="K45:K74" si="75">E45+F45+G45+H45+J45</f>
        <v>74</v>
      </c>
      <c r="L45" s="28">
        <f t="shared" ref="L45:L74" si="76">IF(E45&gt;20,AK45,IF(E45&gt;13,AJ45,IF(E45=0,"",IF(E45&gt;3,AI45,IF(E45&gt;3,"",AH45)))))</f>
        <v>3</v>
      </c>
      <c r="M45" s="28">
        <f t="shared" ref="M45:M74" si="77">IF(F45&gt;17,AP45,IF(F45&gt;11,AO45,IF(F45&gt;3,AN45,IF(F45=0,"",IF(F45&gt;3,"",AM45)))))</f>
        <v>5</v>
      </c>
      <c r="N45" s="28">
        <f t="shared" ref="N45:N74" si="78">IF(G45&gt;20,AU45,IF(G45&gt;13,AT45,IF(G45&gt;3,AS45,IF(G45=0,"",IF(G45&gt;3,"",AR45)))))</f>
        <v>4</v>
      </c>
      <c r="O45" s="28">
        <f t="shared" ref="O45:O74" si="79">IF(H45&gt;19,AZ45,IF(H45&gt;11,AY45,IF(H45&gt;3,AX45,IF(H45=0,"",IF(H45&gt;3,"",AW45)))))</f>
        <v>4</v>
      </c>
      <c r="P45" s="28" t="str">
        <f t="shared" si="12"/>
        <v/>
      </c>
      <c r="Q45" s="19" t="str">
        <f t="shared" ref="Q45:Q115" si="80">IF(I45="биология",J45," " )</f>
        <v xml:space="preserve"> </v>
      </c>
      <c r="R45" s="20" t="str">
        <f t="shared" ref="R45:R115" si="81">IF(I45="физика",J45," " )</f>
        <v xml:space="preserve"> </v>
      </c>
      <c r="S45" s="20" t="str">
        <f t="shared" ref="S45:S115" si="82">IF(I45="химия",J45," " )</f>
        <v xml:space="preserve"> </v>
      </c>
      <c r="T45" s="20" t="str">
        <f t="shared" ref="T45:T115" si="83">IF(I45="литература",J45," " )</f>
        <v xml:space="preserve"> </v>
      </c>
      <c r="U45" s="20" t="str">
        <f t="shared" ref="U45:U115" si="84">IF(I45="вс.история",J45," " )</f>
        <v xml:space="preserve"> </v>
      </c>
      <c r="V45" s="20" t="str">
        <f t="shared" ref="V45:V115" si="85">IF(I45="география",J45," " )</f>
        <v xml:space="preserve"> </v>
      </c>
      <c r="W45" s="20" t="str">
        <f t="shared" si="19"/>
        <v xml:space="preserve"> </v>
      </c>
      <c r="X45" s="29" t="str">
        <f>IF(K45&gt;100,"",IF(K45&gt;90,"",IF(K45&gt;80,"",IF(K45&gt;70,"",IF(K45&gt;60,"",IF(K45=0,"",IF(K45&gt;49,"",1)))))))</f>
        <v/>
      </c>
      <c r="Y45" s="29" t="str">
        <f>IF(K45&gt;100,"",IF(K45&gt;90,"",IF(K45&gt;80,"",IF(K45&gt;70,"",IF(K45&gt;60,"",IF(K45&gt;49,1,IF(K45&gt;40,"","")))))))</f>
        <v/>
      </c>
      <c r="Z45" s="29" t="str">
        <f>IF(K45&gt;100,"",IF(K45&gt;90,"",IF(K45&gt;80,"",IF(K45&gt;70,"",IF(K45&gt;60,1,IF(K45&gt;49,"",IF(K45&gt;40,"","")))))))</f>
        <v/>
      </c>
      <c r="AA45" s="29">
        <f>IF(K45&gt;100,"",IF(K45&gt;90,"",IF(K45&gt;80,"",IF(K45&gt;70,1,IF(K45&gt;60,"",IF(K45&gt;49,"",IF(K45&gt;40,"","")))))))</f>
        <v>1</v>
      </c>
      <c r="AB45" s="29" t="str">
        <f>IF(K45&gt;100,"",IF(K45&gt;90,"",IF(K45&gt;80,1,IF(K45&gt;70,"",IF(K45&gt;60,"",IF(K45&gt;49,"",IF(K45&gt;40,"","")))))))</f>
        <v/>
      </c>
      <c r="AC45" s="29" t="str">
        <f>IF(K45&gt;100,"",IF(K45&gt;90,1,IF(K45&gt;80,"",IF(K45&gt;70,"",IF(K45&gt;60,"",IF(K45&gt;49,"",IF(K45&gt;40,"","")))))))</f>
        <v/>
      </c>
      <c r="AD45" s="29" t="str">
        <f>IF(K45&gt;100,1,IF(K45&gt;90,"",IF(K45&gt;80,"",IF(K45&gt;70,"",IF(K45&gt;60,"",IF(K45&gt;49,"",IF(K45&gt;40,"","")))))))</f>
        <v/>
      </c>
      <c r="AG45" s="20" t="s">
        <v>30</v>
      </c>
      <c r="AH45" s="29" t="str">
        <f t="shared" ref="AH45:AH74" si="86">IF(E45&gt;20,"",IF(E45&gt;13,"",IF(E45&gt;3,"",2)))</f>
        <v/>
      </c>
      <c r="AI45" s="29">
        <f t="shared" ref="AI45:AI74" si="87">IF(E45&gt;20,"",IF(E45&gt;13,"",IF(E45&gt;3,3,IF(E45&gt;3,"",""))))</f>
        <v>3</v>
      </c>
      <c r="AJ45" s="29" t="str">
        <f t="shared" ref="AJ45:AJ74" si="88">IF(E45&gt;20,"",IF(E45&gt;13,4,IF(E45&gt;3,"",IF(E45&gt;3,"",""))))</f>
        <v/>
      </c>
      <c r="AK45" s="29" t="str">
        <f t="shared" ref="AK45:AK74" si="89">IF(E45&gt;20,5,IF(E45&gt;13,"",IF(E45&gt;3,"",IF(E45&gt;3,"",""))))</f>
        <v/>
      </c>
      <c r="AL45" s="20" t="s">
        <v>31</v>
      </c>
      <c r="AM45" s="29" t="str">
        <f t="shared" ref="AM45:AM74" si="90">IF(F45&gt;17,"",IF(F45&gt;11,"",IF(F45&gt;3,"",2)))</f>
        <v/>
      </c>
      <c r="AN45" s="29" t="str">
        <f t="shared" ref="AN45:AN74" si="91">IF(F45&gt;17,"",IF(F45&gt;11,"",IF(F45&gt;3,3,IF(F45&gt;3,"",""))))</f>
        <v/>
      </c>
      <c r="AO45" s="29" t="str">
        <f t="shared" ref="AO45:AO74" si="92">IF(F45&gt;17,"",IF(F45&gt;11,4,IF(F45&gt;3,"",IF(F45&gt;3,"",""))))</f>
        <v/>
      </c>
      <c r="AP45" s="29">
        <f t="shared" ref="AP45:AP74" si="93">IF(F45&gt;17,5,IF(F45&gt;11,"",IF(F45&gt;3,"",IF(F45&gt;3,"",""))))</f>
        <v>5</v>
      </c>
      <c r="AQ45" s="20" t="s">
        <v>32</v>
      </c>
      <c r="AR45" s="29" t="str">
        <f t="shared" ref="AR45:AR74" si="94">IF(G45&gt;20,"",IF(G45&gt;13,"",IF(G45&gt;3,"",2)))</f>
        <v/>
      </c>
      <c r="AS45" s="29" t="str">
        <f t="shared" ref="AS45:AS74" si="95">IF(G45&gt;20,"",IF(G45&gt;13,"",IF(G45&gt;3,3,IF(G45&gt;3,"",""))))</f>
        <v/>
      </c>
      <c r="AT45" s="29">
        <f t="shared" ref="AT45:AT74" si="96">IF(G45&gt;20,"",IF(G45&gt;13,4,IF(G45&gt;3,"",IF(G45&gt;3,"",""))))</f>
        <v>4</v>
      </c>
      <c r="AU45" s="29" t="str">
        <f t="shared" ref="AU45:AU74" si="97">IF(G45&gt;20,5,IF(G45&gt;13,"",IF(G45&gt;3,"",IF(G45&gt;3,"",""))))</f>
        <v/>
      </c>
      <c r="AV45" s="20" t="s">
        <v>33</v>
      </c>
      <c r="AW45" s="29" t="str">
        <f t="shared" ref="AW45:AW74" si="98">IF(H45&gt;19,"",IF(H45&gt;11,"",IF(H45&gt;3,"",2)))</f>
        <v/>
      </c>
      <c r="AX45" s="29" t="str">
        <f t="shared" ref="AX45:AX74" si="99">IF(H45&gt;19,"",IF(H45&gt;11,"",IF(H45&gt;3,3,IF(H45&gt;3,"",""))))</f>
        <v/>
      </c>
      <c r="AY45" s="29">
        <f t="shared" ref="AY45:AY74" si="100">IF(H45&gt;19,"",IF(H45&gt;11,4,IF(H45&gt;3,"",IF(H45&gt;3,"",""))))</f>
        <v>4</v>
      </c>
      <c r="AZ45" s="29" t="str">
        <f t="shared" ref="AZ45:AZ74" si="101">IF(H45&gt;19,5,IF(H45&gt;11,"",IF(H45&gt;3,"",IF(H45&gt;3,"",""))))</f>
        <v/>
      </c>
      <c r="BA45" s="20" t="s">
        <v>34</v>
      </c>
      <c r="BB45" s="29" t="str">
        <f t="shared" ref="BB45:BB74" si="102">IF(J45&gt;20,"",IF(J45&gt;13,"",IF(J45&gt;3,"",2)))</f>
        <v/>
      </c>
      <c r="BC45" s="29">
        <f t="shared" ref="BC45:BC74" si="103">IF(J45&gt;20,"",IF(J45&gt;13,"",IF(J45&gt;3,3,IF(J45&gt;3,"",""))))</f>
        <v>3</v>
      </c>
      <c r="BD45" s="29" t="str">
        <f t="shared" ref="BD45:BD74" si="104">IF(J45&gt;20,"",IF(J45&gt;13,4,IF(J45&gt;3,"",IF(J45&gt;3,"",""))))</f>
        <v/>
      </c>
      <c r="BE45" s="29" t="str">
        <f t="shared" ref="BE45:BE74" si="105">IF(J45&gt;20,5,IF(J45&gt;13,"",IF(J45&gt;3,"",IF(J45&gt;3,"",""))))</f>
        <v/>
      </c>
      <c r="BF45" s="29">
        <f t="shared" ref="BF45:BF74" si="106">IF(J45&gt;20,BE45,IF(J45&gt;13,BD45,IF(J45&gt;3,BC45,IF(J45=0,"",IF(J45&gt;3,"",BB45)))))</f>
        <v>3</v>
      </c>
      <c r="BG45" s="20" t="s">
        <v>14</v>
      </c>
      <c r="BH45" s="29" t="str">
        <f t="shared" ref="BH45:BH74" si="107">IF(J45&gt;19,"",IF(J45&gt;11,"",IF(J45&gt;3,"",2)))</f>
        <v/>
      </c>
      <c r="BI45" s="29" t="str">
        <f t="shared" ref="BI45:BI74" si="108">IF(J45&gt;19,"",IF(J45&gt;11,"",IF(J45&gt;3,3,IF(J45&gt;3,"",""))))</f>
        <v/>
      </c>
      <c r="BJ45" s="29">
        <f t="shared" ref="BJ45:BJ74" si="109">IF(J45&gt;19,"",IF(J45&gt;11,4,IF(J45&gt;3,"",IF(J45&gt;3,"",""))))</f>
        <v>4</v>
      </c>
      <c r="BK45" s="29" t="str">
        <f t="shared" ref="BK45:BK74" si="110">IF(J45&gt;19,5,IF(J45&gt;11,"",IF(J45&gt;3,"",IF(J45&gt;3,"",""))))</f>
        <v/>
      </c>
      <c r="BL45" s="29">
        <f t="shared" ref="BL45:BL74" si="111">IF(J45&gt;19,BK45,IF(J45&gt;11,BJ45,IF(J45&gt;3,BI45,IF(J45=0,"",IF(J45&gt;3,"",BH45)))))</f>
        <v>4</v>
      </c>
      <c r="BM45" s="20" t="s">
        <v>15</v>
      </c>
      <c r="BN45" s="29" t="str">
        <f t="shared" ref="BN45:BN74" si="112">IF(J45&gt;19,"",IF(J45&gt;11,"",IF(J45&gt;3,"",2)))</f>
        <v/>
      </c>
      <c r="BO45" s="29" t="str">
        <f t="shared" ref="BO45:BO74" si="113">IF(J45&gt;19,"",IF(J45&gt;11,"",IF(J45&gt;3,3,IF(J45&gt;3,"",""))))</f>
        <v/>
      </c>
      <c r="BP45" s="29">
        <f t="shared" ref="BP45:BP74" si="114">IF(J45&gt;19,"",IF(J45&gt;11,4,IF(J45&gt;3,"",IF(J45&gt;3,"",""))))</f>
        <v>4</v>
      </c>
      <c r="BQ45" s="29" t="str">
        <f t="shared" ref="BQ45:BQ74" si="115">IF(J45&gt;19,5,IF(J45&gt;11,"",IF(J45&gt;3,"",IF(J45&gt;3,"",""))))</f>
        <v/>
      </c>
      <c r="BR45" s="29">
        <f t="shared" ref="BR45:BR74" si="116">IF(J45&gt;19,BQ45,IF(J45&gt;11,BP45,IF(J45&gt;3,BO45,IF(J45=0,"",IF(J45&gt;3,"",BN45)))))</f>
        <v>4</v>
      </c>
      <c r="BS45" s="20" t="s">
        <v>16</v>
      </c>
      <c r="BT45" s="29" t="str">
        <f t="shared" ref="BT45:BT74" si="117">IF(J45&gt;20,"",IF(J45&gt;13,"",IF(J45&gt;3,"",2)))</f>
        <v/>
      </c>
      <c r="BU45" s="29">
        <f t="shared" ref="BU45:BU74" si="118">IF(J45&gt;20,"",IF(J45&gt;13,"",IF(J45&gt;3,3,IF(J45&gt;3,"",""))))</f>
        <v>3</v>
      </c>
      <c r="BV45" s="29" t="str">
        <f t="shared" ref="BV45:BV74" si="119">IF(J45&gt;20,"",IF(J45&gt;13,4,IF(J45&gt;3,"",IF(J45&gt;3,"",""))))</f>
        <v/>
      </c>
      <c r="BW45" s="29" t="str">
        <f t="shared" ref="BW45:BW74" si="120">IF(J45&gt;20,5,IF(J45&gt;13,"",IF(J45&gt;3,"",IF(J45&gt;3,"",""))))</f>
        <v/>
      </c>
      <c r="BX45" s="29">
        <f t="shared" ref="BX45:BX74" si="121">IF(J45&gt;20,BW45,IF(J45&gt;13,BV45,IF(J45&gt;3,BU45,IF(J45=0,"",IF(J45&gt;3,"",BT45)))))</f>
        <v>3</v>
      </c>
      <c r="BY45" s="20" t="s">
        <v>35</v>
      </c>
      <c r="BZ45" s="29" t="str">
        <f t="shared" ref="BZ45:BZ74" si="122">IF(J45&gt;20,"",IF(J45&gt;13,"",IF(J45&gt;3,"",2)))</f>
        <v/>
      </c>
      <c r="CA45" s="29">
        <f t="shared" ref="CA45:CA74" si="123">IF(J45&gt;20,"",IF(J45&gt;13,"",IF(J45&gt;3,3,IF(J45&gt;3,"",""))))</f>
        <v>3</v>
      </c>
      <c r="CB45" s="29" t="str">
        <f t="shared" ref="CB45:CB74" si="124">IF(J45&gt;20,"",IF(J45&gt;13,4,IF(J45&gt;3,"",IF(J45&gt;3,"",""))))</f>
        <v/>
      </c>
      <c r="CC45" s="29" t="str">
        <f t="shared" ref="CC45:CC74" si="125">IF(J45&gt;20,5,IF(J45&gt;13,"",IF(J45&gt;3,"",IF(J45&gt;3,"",""))))</f>
        <v/>
      </c>
      <c r="CD45" s="29">
        <f t="shared" ref="CD45:CD74" si="126">IF(J45&gt;20,CC45,IF(J45&gt;13,CB45,IF(J45&gt;3,CA45,IF(J45=0,"",IF(J45&gt;3,"",BZ45)))))</f>
        <v>3</v>
      </c>
      <c r="CE45" s="20" t="s">
        <v>29</v>
      </c>
      <c r="CF45" s="29" t="str">
        <f t="shared" ref="CF45:CF74" si="127">IF(J45&gt;20,"",IF(J45&gt;13,"",IF(J45&gt;3,"",2)))</f>
        <v/>
      </c>
      <c r="CG45" s="29">
        <f t="shared" ref="CG45:CG74" si="128">IF(J45&gt;20,"",IF(J45&gt;13,"",IF(J45&gt;3,3,IF(J45&gt;3,"",""))))</f>
        <v>3</v>
      </c>
      <c r="CH45" s="29" t="str">
        <f t="shared" ref="CH45:CH74" si="129">IF(J45&gt;20,"",IF(J45&gt;13,4,IF(J45&gt;3,"",IF(J45&gt;3,"",""))))</f>
        <v/>
      </c>
      <c r="CI45" s="29" t="str">
        <f t="shared" ref="CI45:CI74" si="130">IF(J45&gt;20,5,IF(J45&gt;13,"",IF(J45&gt;3,"",IF(J45&gt;3,"",""))))</f>
        <v/>
      </c>
      <c r="CJ45" s="29">
        <f t="shared" ref="CJ45:CJ74" si="131">IF(J45&gt;20,CI45,IF(J45&gt;13,CH45,IF(J45&gt;3,CG45,IF(J45=0,"",IF(J45&gt;3,"",CF45)))))</f>
        <v>3</v>
      </c>
      <c r="CK45" s="20" t="s">
        <v>36</v>
      </c>
      <c r="CL45" s="29" t="str">
        <f t="shared" ref="CL45:CL74" si="132">IF(J45&gt;20,"",IF(J45&gt;13,"",IF(J45&gt;3,"",2)))</f>
        <v/>
      </c>
      <c r="CM45" s="29">
        <f t="shared" ref="CM45:CM74" si="133">IF(J45&gt;20,"",IF(J45&gt;13,"",IF(J45&gt;3,3,IF(J45&gt;3,"",""))))</f>
        <v>3</v>
      </c>
      <c r="CN45" s="29" t="str">
        <f t="shared" ref="CN45:CN74" si="134">IF(J45&gt;20,"",IF(J45&gt;13,4,IF(J45&gt;3,"",IF(J45&gt;3,"",""))))</f>
        <v/>
      </c>
      <c r="CO45" s="29" t="str">
        <f t="shared" ref="CO45:CO74" si="135">IF(J45&gt;20,5,IF(J45&gt;13,"",IF(J45&gt;3,"",IF(J45&gt;3,"",""))))</f>
        <v/>
      </c>
      <c r="CP45" s="29">
        <f t="shared" ref="CP45:CP74" si="136">IF(J45&gt;20,CO45,IF(J45&gt;13,CN45,IF(J45&gt;3,CM45,IF(J45=0,"",IF(J45&gt;3,"",CL45)))))</f>
        <v>3</v>
      </c>
      <c r="CQ45" s="21">
        <f t="shared" si="71"/>
        <v>56</v>
      </c>
      <c r="CR45" s="22" t="str">
        <f t="shared" si="72"/>
        <v/>
      </c>
    </row>
    <row r="46" spans="1:96" ht="15.75" x14ac:dyDescent="0.25">
      <c r="A46" s="23">
        <f>'[1]Впишите фамилии!'!E61</f>
        <v>2</v>
      </c>
      <c r="B46" s="24" t="str">
        <f>'[1]Впишите фамилии!'!F61</f>
        <v>б</v>
      </c>
      <c r="C46" s="23" t="str">
        <f>'[1]Впишите фамилии!'!G61</f>
        <v xml:space="preserve">Амангельді Ануар  </v>
      </c>
      <c r="D46" s="60" t="str">
        <f>'[1]Впишите фамилии!'!H61</f>
        <v>м</v>
      </c>
      <c r="E46" s="62">
        <v>13</v>
      </c>
      <c r="F46" s="62">
        <v>20</v>
      </c>
      <c r="G46" s="62">
        <v>19</v>
      </c>
      <c r="H46" s="62">
        <v>15</v>
      </c>
      <c r="I46" s="61" t="s">
        <v>40</v>
      </c>
      <c r="J46" s="42">
        <v>12</v>
      </c>
      <c r="K46" s="32">
        <f t="shared" si="75"/>
        <v>79</v>
      </c>
      <c r="L46" s="28">
        <f t="shared" si="76"/>
        <v>3</v>
      </c>
      <c r="M46" s="28">
        <f t="shared" si="77"/>
        <v>5</v>
      </c>
      <c r="N46" s="28">
        <f t="shared" si="78"/>
        <v>4</v>
      </c>
      <c r="O46" s="28">
        <f t="shared" si="79"/>
        <v>4</v>
      </c>
      <c r="P46" s="28" t="str">
        <f t="shared" si="12"/>
        <v/>
      </c>
      <c r="Q46" s="19" t="str">
        <f t="shared" si="80"/>
        <v xml:space="preserve"> </v>
      </c>
      <c r="R46" s="20" t="str">
        <f t="shared" si="81"/>
        <v xml:space="preserve"> </v>
      </c>
      <c r="S46" s="20" t="str">
        <f t="shared" si="82"/>
        <v xml:space="preserve"> </v>
      </c>
      <c r="T46" s="20" t="str">
        <f t="shared" si="83"/>
        <v xml:space="preserve"> </v>
      </c>
      <c r="U46" s="20" t="str">
        <f t="shared" si="84"/>
        <v xml:space="preserve"> </v>
      </c>
      <c r="V46" s="20" t="str">
        <f t="shared" si="85"/>
        <v xml:space="preserve"> </v>
      </c>
      <c r="W46" s="20" t="str">
        <f t="shared" si="19"/>
        <v xml:space="preserve"> </v>
      </c>
      <c r="X46" s="29" t="str">
        <f t="shared" ref="X46:X74" si="137">IF(K46&gt;100,"",IF(K46&gt;90,"",IF(K46&gt;80,"",IF(K46&gt;70,"",IF(K46&gt;60,"",IF(K46=0,"",IF(K46&gt;49,"",1)))))))</f>
        <v/>
      </c>
      <c r="Y46" s="29" t="str">
        <f t="shared" ref="Y46:Y74" si="138">IF(K46&gt;100,"",IF(K46&gt;90,"",IF(K46&gt;80,"",IF(K46&gt;70,"",IF(K46&gt;60,"",IF(K46&gt;49,1,IF(K46&gt;40,"","")))))))</f>
        <v/>
      </c>
      <c r="Z46" s="29" t="str">
        <f t="shared" ref="Z46:Z74" si="139">IF(K46&gt;100,"",IF(K46&gt;90,"",IF(K46&gt;80,"",IF(K46&gt;70,"",IF(K46&gt;60,1,IF(K46&gt;49,"",IF(K46&gt;40,"","")))))))</f>
        <v/>
      </c>
      <c r="AA46" s="29">
        <f t="shared" ref="AA46:AA74" si="140">IF(K46&gt;100,"",IF(K46&gt;90,"",IF(K46&gt;80,"",IF(K46&gt;70,1,IF(K46&gt;60,"",IF(K46&gt;49,"",IF(K46&gt;40,"","")))))))</f>
        <v>1</v>
      </c>
      <c r="AB46" s="29" t="str">
        <f t="shared" ref="AB46:AB74" si="141">IF(K46&gt;100,"",IF(K46&gt;90,"",IF(K46&gt;80,1,IF(K46&gt;70,"",IF(K46&gt;60,"",IF(K46&gt;49,"",IF(K46&gt;40,"","")))))))</f>
        <v/>
      </c>
      <c r="AC46" s="29" t="str">
        <f t="shared" ref="AC46:AC74" si="142">IF(K46&gt;100,"",IF(K46&gt;90,1,IF(K46&gt;80,"",IF(K46&gt;70,"",IF(K46&gt;60,"",IF(K46&gt;49,"",IF(K46&gt;40,"","")))))))</f>
        <v/>
      </c>
      <c r="AD46" s="29" t="str">
        <f t="shared" ref="AD46:AD74" si="143">IF(K46&gt;100,1,IF(K46&gt;90,"",IF(K46&gt;80,"",IF(K46&gt;70,"",IF(K46&gt;60,"",IF(K46&gt;49,"",IF(K46&gt;40,"","")))))))</f>
        <v/>
      </c>
      <c r="AG46" s="20" t="s">
        <v>30</v>
      </c>
      <c r="AH46" s="29" t="str">
        <f t="shared" si="86"/>
        <v/>
      </c>
      <c r="AI46" s="29">
        <f t="shared" si="87"/>
        <v>3</v>
      </c>
      <c r="AJ46" s="29" t="str">
        <f t="shared" si="88"/>
        <v/>
      </c>
      <c r="AK46" s="29" t="str">
        <f t="shared" si="89"/>
        <v/>
      </c>
      <c r="AL46" s="20" t="s">
        <v>31</v>
      </c>
      <c r="AM46" s="29" t="str">
        <f t="shared" si="90"/>
        <v/>
      </c>
      <c r="AN46" s="29" t="str">
        <f t="shared" si="91"/>
        <v/>
      </c>
      <c r="AO46" s="29" t="str">
        <f t="shared" si="92"/>
        <v/>
      </c>
      <c r="AP46" s="29">
        <f t="shared" si="93"/>
        <v>5</v>
      </c>
      <c r="AQ46" s="20" t="s">
        <v>32</v>
      </c>
      <c r="AR46" s="29" t="str">
        <f t="shared" si="94"/>
        <v/>
      </c>
      <c r="AS46" s="29" t="str">
        <f t="shared" si="95"/>
        <v/>
      </c>
      <c r="AT46" s="29">
        <f t="shared" si="96"/>
        <v>4</v>
      </c>
      <c r="AU46" s="29" t="str">
        <f t="shared" si="97"/>
        <v/>
      </c>
      <c r="AV46" s="20" t="s">
        <v>33</v>
      </c>
      <c r="AW46" s="29" t="str">
        <f t="shared" si="98"/>
        <v/>
      </c>
      <c r="AX46" s="29" t="str">
        <f t="shared" si="99"/>
        <v/>
      </c>
      <c r="AY46" s="29">
        <f t="shared" si="100"/>
        <v>4</v>
      </c>
      <c r="AZ46" s="29" t="str">
        <f t="shared" si="101"/>
        <v/>
      </c>
      <c r="BA46" s="20" t="s">
        <v>34</v>
      </c>
      <c r="BB46" s="29" t="str">
        <f t="shared" si="102"/>
        <v/>
      </c>
      <c r="BC46" s="29">
        <f t="shared" si="103"/>
        <v>3</v>
      </c>
      <c r="BD46" s="29" t="str">
        <f t="shared" si="104"/>
        <v/>
      </c>
      <c r="BE46" s="29" t="str">
        <f t="shared" si="105"/>
        <v/>
      </c>
      <c r="BF46" s="29">
        <f t="shared" si="106"/>
        <v>3</v>
      </c>
      <c r="BG46" s="20" t="s">
        <v>14</v>
      </c>
      <c r="BH46" s="29" t="str">
        <f t="shared" si="107"/>
        <v/>
      </c>
      <c r="BI46" s="29" t="str">
        <f t="shared" si="108"/>
        <v/>
      </c>
      <c r="BJ46" s="29">
        <f t="shared" si="109"/>
        <v>4</v>
      </c>
      <c r="BK46" s="29" t="str">
        <f t="shared" si="110"/>
        <v/>
      </c>
      <c r="BL46" s="29">
        <f t="shared" si="111"/>
        <v>4</v>
      </c>
      <c r="BM46" s="20" t="s">
        <v>15</v>
      </c>
      <c r="BN46" s="29" t="str">
        <f t="shared" si="112"/>
        <v/>
      </c>
      <c r="BO46" s="29" t="str">
        <f t="shared" si="113"/>
        <v/>
      </c>
      <c r="BP46" s="29">
        <f t="shared" si="114"/>
        <v>4</v>
      </c>
      <c r="BQ46" s="29" t="str">
        <f t="shared" si="115"/>
        <v/>
      </c>
      <c r="BR46" s="29">
        <f t="shared" si="116"/>
        <v>4</v>
      </c>
      <c r="BS46" s="20" t="s">
        <v>16</v>
      </c>
      <c r="BT46" s="29" t="str">
        <f t="shared" si="117"/>
        <v/>
      </c>
      <c r="BU46" s="29">
        <f t="shared" si="118"/>
        <v>3</v>
      </c>
      <c r="BV46" s="29" t="str">
        <f t="shared" si="119"/>
        <v/>
      </c>
      <c r="BW46" s="29" t="str">
        <f t="shared" si="120"/>
        <v/>
      </c>
      <c r="BX46" s="29">
        <f t="shared" si="121"/>
        <v>3</v>
      </c>
      <c r="BY46" s="20" t="s">
        <v>35</v>
      </c>
      <c r="BZ46" s="29" t="str">
        <f t="shared" si="122"/>
        <v/>
      </c>
      <c r="CA46" s="29">
        <f t="shared" si="123"/>
        <v>3</v>
      </c>
      <c r="CB46" s="29" t="str">
        <f t="shared" si="124"/>
        <v/>
      </c>
      <c r="CC46" s="29" t="str">
        <f t="shared" si="125"/>
        <v/>
      </c>
      <c r="CD46" s="29">
        <f t="shared" si="126"/>
        <v>3</v>
      </c>
      <c r="CE46" s="20" t="s">
        <v>29</v>
      </c>
      <c r="CF46" s="29" t="str">
        <f t="shared" si="127"/>
        <v/>
      </c>
      <c r="CG46" s="29">
        <f t="shared" si="128"/>
        <v>3</v>
      </c>
      <c r="CH46" s="29" t="str">
        <f t="shared" si="129"/>
        <v/>
      </c>
      <c r="CI46" s="29" t="str">
        <f t="shared" si="130"/>
        <v/>
      </c>
      <c r="CJ46" s="29">
        <f t="shared" si="131"/>
        <v>3</v>
      </c>
      <c r="CK46" s="20" t="s">
        <v>36</v>
      </c>
      <c r="CL46" s="29" t="str">
        <f t="shared" si="132"/>
        <v/>
      </c>
      <c r="CM46" s="29">
        <f t="shared" si="133"/>
        <v>3</v>
      </c>
      <c r="CN46" s="29" t="str">
        <f t="shared" si="134"/>
        <v/>
      </c>
      <c r="CO46" s="29" t="str">
        <f t="shared" si="135"/>
        <v/>
      </c>
      <c r="CP46" s="29">
        <f t="shared" si="136"/>
        <v>3</v>
      </c>
      <c r="CQ46" s="21">
        <f t="shared" si="71"/>
        <v>59</v>
      </c>
      <c r="CR46" s="22" t="str">
        <f t="shared" si="72"/>
        <v/>
      </c>
    </row>
    <row r="47" spans="1:96" ht="15.75" x14ac:dyDescent="0.25">
      <c r="A47" s="23">
        <f>'[1]Впишите фамилии!'!E62</f>
        <v>3</v>
      </c>
      <c r="B47" s="24" t="str">
        <f>'[1]Впишите фамилии!'!F62</f>
        <v>б</v>
      </c>
      <c r="C47" s="23" t="str">
        <f>'[1]Впишите фамилии!'!G62</f>
        <v xml:space="preserve">Аманова Камила </v>
      </c>
      <c r="D47" s="60" t="str">
        <f>'[1]Впишите фамилии!'!H62</f>
        <v>ж</v>
      </c>
      <c r="E47" s="62">
        <v>12</v>
      </c>
      <c r="F47" s="62">
        <v>21</v>
      </c>
      <c r="G47" s="62">
        <v>12</v>
      </c>
      <c r="H47" s="62">
        <v>10</v>
      </c>
      <c r="I47" s="61" t="s">
        <v>34</v>
      </c>
      <c r="J47" s="42">
        <v>9</v>
      </c>
      <c r="K47" s="32">
        <f t="shared" si="75"/>
        <v>64</v>
      </c>
      <c r="L47" s="28">
        <f t="shared" si="76"/>
        <v>3</v>
      </c>
      <c r="M47" s="28">
        <f t="shared" si="77"/>
        <v>5</v>
      </c>
      <c r="N47" s="28">
        <f t="shared" si="78"/>
        <v>3</v>
      </c>
      <c r="O47" s="28">
        <f t="shared" si="79"/>
        <v>3</v>
      </c>
      <c r="P47" s="28">
        <f t="shared" si="12"/>
        <v>3</v>
      </c>
      <c r="Q47" s="19">
        <f t="shared" si="80"/>
        <v>9</v>
      </c>
      <c r="R47" s="20" t="str">
        <f t="shared" si="81"/>
        <v xml:space="preserve"> </v>
      </c>
      <c r="S47" s="20" t="str">
        <f t="shared" si="82"/>
        <v xml:space="preserve"> </v>
      </c>
      <c r="T47" s="20" t="str">
        <f t="shared" si="83"/>
        <v xml:space="preserve"> </v>
      </c>
      <c r="U47" s="20" t="str">
        <f t="shared" si="84"/>
        <v xml:space="preserve"> </v>
      </c>
      <c r="V47" s="20" t="str">
        <f t="shared" si="85"/>
        <v xml:space="preserve"> </v>
      </c>
      <c r="W47" s="20" t="str">
        <f t="shared" si="19"/>
        <v xml:space="preserve"> </v>
      </c>
      <c r="X47" s="29" t="str">
        <f t="shared" si="137"/>
        <v/>
      </c>
      <c r="Y47" s="29" t="str">
        <f t="shared" si="138"/>
        <v/>
      </c>
      <c r="Z47" s="29">
        <f t="shared" si="139"/>
        <v>1</v>
      </c>
      <c r="AA47" s="29" t="str">
        <f t="shared" si="140"/>
        <v/>
      </c>
      <c r="AB47" s="29" t="str">
        <f t="shared" si="141"/>
        <v/>
      </c>
      <c r="AC47" s="29" t="str">
        <f t="shared" si="142"/>
        <v/>
      </c>
      <c r="AD47" s="29" t="str">
        <f t="shared" si="143"/>
        <v/>
      </c>
      <c r="AG47" s="20" t="s">
        <v>30</v>
      </c>
      <c r="AH47" s="29" t="str">
        <f t="shared" si="86"/>
        <v/>
      </c>
      <c r="AI47" s="29">
        <f t="shared" si="87"/>
        <v>3</v>
      </c>
      <c r="AJ47" s="29" t="str">
        <f t="shared" si="88"/>
        <v/>
      </c>
      <c r="AK47" s="29" t="str">
        <f t="shared" si="89"/>
        <v/>
      </c>
      <c r="AL47" s="20" t="s">
        <v>31</v>
      </c>
      <c r="AM47" s="29" t="str">
        <f t="shared" si="90"/>
        <v/>
      </c>
      <c r="AN47" s="29" t="str">
        <f t="shared" si="91"/>
        <v/>
      </c>
      <c r="AO47" s="29" t="str">
        <f t="shared" si="92"/>
        <v/>
      </c>
      <c r="AP47" s="29">
        <f t="shared" si="93"/>
        <v>5</v>
      </c>
      <c r="AQ47" s="20" t="s">
        <v>32</v>
      </c>
      <c r="AR47" s="29" t="str">
        <f t="shared" si="94"/>
        <v/>
      </c>
      <c r="AS47" s="29">
        <f t="shared" si="95"/>
        <v>3</v>
      </c>
      <c r="AT47" s="29" t="str">
        <f t="shared" si="96"/>
        <v/>
      </c>
      <c r="AU47" s="29" t="str">
        <f t="shared" si="97"/>
        <v/>
      </c>
      <c r="AV47" s="20" t="s">
        <v>33</v>
      </c>
      <c r="AW47" s="29" t="str">
        <f t="shared" si="98"/>
        <v/>
      </c>
      <c r="AX47" s="29">
        <f t="shared" si="99"/>
        <v>3</v>
      </c>
      <c r="AY47" s="29" t="str">
        <f t="shared" si="100"/>
        <v/>
      </c>
      <c r="AZ47" s="29" t="str">
        <f t="shared" si="101"/>
        <v/>
      </c>
      <c r="BA47" s="20" t="s">
        <v>34</v>
      </c>
      <c r="BB47" s="29" t="str">
        <f t="shared" si="102"/>
        <v/>
      </c>
      <c r="BC47" s="29">
        <f t="shared" si="103"/>
        <v>3</v>
      </c>
      <c r="BD47" s="29" t="str">
        <f t="shared" si="104"/>
        <v/>
      </c>
      <c r="BE47" s="29" t="str">
        <f t="shared" si="105"/>
        <v/>
      </c>
      <c r="BF47" s="29">
        <f t="shared" si="106"/>
        <v>3</v>
      </c>
      <c r="BG47" s="20" t="s">
        <v>14</v>
      </c>
      <c r="BH47" s="29" t="str">
        <f t="shared" si="107"/>
        <v/>
      </c>
      <c r="BI47" s="29">
        <f t="shared" si="108"/>
        <v>3</v>
      </c>
      <c r="BJ47" s="29" t="str">
        <f t="shared" si="109"/>
        <v/>
      </c>
      <c r="BK47" s="29" t="str">
        <f t="shared" si="110"/>
        <v/>
      </c>
      <c r="BL47" s="29">
        <f t="shared" si="111"/>
        <v>3</v>
      </c>
      <c r="BM47" s="20" t="s">
        <v>15</v>
      </c>
      <c r="BN47" s="29" t="str">
        <f t="shared" si="112"/>
        <v/>
      </c>
      <c r="BO47" s="29">
        <f t="shared" si="113"/>
        <v>3</v>
      </c>
      <c r="BP47" s="29" t="str">
        <f t="shared" si="114"/>
        <v/>
      </c>
      <c r="BQ47" s="29" t="str">
        <f t="shared" si="115"/>
        <v/>
      </c>
      <c r="BR47" s="29">
        <f t="shared" si="116"/>
        <v>3</v>
      </c>
      <c r="BS47" s="20" t="s">
        <v>16</v>
      </c>
      <c r="BT47" s="29" t="str">
        <f t="shared" si="117"/>
        <v/>
      </c>
      <c r="BU47" s="29">
        <f t="shared" si="118"/>
        <v>3</v>
      </c>
      <c r="BV47" s="29" t="str">
        <f t="shared" si="119"/>
        <v/>
      </c>
      <c r="BW47" s="29" t="str">
        <f t="shared" si="120"/>
        <v/>
      </c>
      <c r="BX47" s="29">
        <f t="shared" si="121"/>
        <v>3</v>
      </c>
      <c r="BY47" s="20" t="s">
        <v>35</v>
      </c>
      <c r="BZ47" s="29" t="str">
        <f t="shared" si="122"/>
        <v/>
      </c>
      <c r="CA47" s="29">
        <f t="shared" si="123"/>
        <v>3</v>
      </c>
      <c r="CB47" s="29" t="str">
        <f t="shared" si="124"/>
        <v/>
      </c>
      <c r="CC47" s="29" t="str">
        <f t="shared" si="125"/>
        <v/>
      </c>
      <c r="CD47" s="29">
        <f t="shared" si="126"/>
        <v>3</v>
      </c>
      <c r="CE47" s="20" t="s">
        <v>29</v>
      </c>
      <c r="CF47" s="29" t="str">
        <f t="shared" si="127"/>
        <v/>
      </c>
      <c r="CG47" s="29">
        <f t="shared" si="128"/>
        <v>3</v>
      </c>
      <c r="CH47" s="29" t="str">
        <f t="shared" si="129"/>
        <v/>
      </c>
      <c r="CI47" s="29" t="str">
        <f t="shared" si="130"/>
        <v/>
      </c>
      <c r="CJ47" s="29">
        <f t="shared" si="131"/>
        <v>3</v>
      </c>
      <c r="CK47" s="20" t="s">
        <v>36</v>
      </c>
      <c r="CL47" s="29" t="str">
        <f t="shared" si="132"/>
        <v/>
      </c>
      <c r="CM47" s="29">
        <f t="shared" si="133"/>
        <v>3</v>
      </c>
      <c r="CN47" s="29" t="str">
        <f t="shared" si="134"/>
        <v/>
      </c>
      <c r="CO47" s="29" t="str">
        <f t="shared" si="135"/>
        <v/>
      </c>
      <c r="CP47" s="29">
        <f t="shared" si="136"/>
        <v>3</v>
      </c>
      <c r="CQ47" s="21">
        <f t="shared" si="71"/>
        <v>43</v>
      </c>
      <c r="CR47" s="22" t="str">
        <f t="shared" si="72"/>
        <v>не прошла</v>
      </c>
    </row>
    <row r="48" spans="1:96" ht="15.75" x14ac:dyDescent="0.25">
      <c r="A48" s="23">
        <f>'[1]Впишите фамилии!'!E63</f>
        <v>4</v>
      </c>
      <c r="B48" s="24" t="str">
        <f>'[1]Впишите фамилии!'!F63</f>
        <v>б</v>
      </c>
      <c r="C48" s="23" t="str">
        <f>'[1]Впишите фамилии!'!G63</f>
        <v xml:space="preserve">Амурбай Әділет </v>
      </c>
      <c r="D48" s="60" t="str">
        <f>'[1]Впишите фамилии!'!H63</f>
        <v>м</v>
      </c>
      <c r="E48" s="62">
        <v>19</v>
      </c>
      <c r="F48" s="62">
        <v>23</v>
      </c>
      <c r="G48" s="62">
        <v>16</v>
      </c>
      <c r="H48" s="62">
        <v>19</v>
      </c>
      <c r="I48" s="61" t="s">
        <v>40</v>
      </c>
      <c r="J48" s="42">
        <v>8</v>
      </c>
      <c r="K48" s="32">
        <f t="shared" si="75"/>
        <v>85</v>
      </c>
      <c r="L48" s="28">
        <f t="shared" si="76"/>
        <v>4</v>
      </c>
      <c r="M48" s="28">
        <f t="shared" si="77"/>
        <v>5</v>
      </c>
      <c r="N48" s="28">
        <f t="shared" si="78"/>
        <v>4</v>
      </c>
      <c r="O48" s="28">
        <f t="shared" si="79"/>
        <v>4</v>
      </c>
      <c r="P48" s="28" t="str">
        <f t="shared" si="12"/>
        <v/>
      </c>
      <c r="Q48" s="19" t="str">
        <f t="shared" si="80"/>
        <v xml:space="preserve"> </v>
      </c>
      <c r="R48" s="20" t="str">
        <f t="shared" si="81"/>
        <v xml:space="preserve"> </v>
      </c>
      <c r="S48" s="20" t="str">
        <f t="shared" si="82"/>
        <v xml:space="preserve"> </v>
      </c>
      <c r="T48" s="20" t="str">
        <f t="shared" si="83"/>
        <v xml:space="preserve"> </v>
      </c>
      <c r="U48" s="20" t="str">
        <f t="shared" si="84"/>
        <v xml:space="preserve"> </v>
      </c>
      <c r="V48" s="20" t="str">
        <f t="shared" si="85"/>
        <v xml:space="preserve"> </v>
      </c>
      <c r="W48" s="20" t="str">
        <f t="shared" si="19"/>
        <v xml:space="preserve"> </v>
      </c>
      <c r="X48" s="29" t="str">
        <f t="shared" si="137"/>
        <v/>
      </c>
      <c r="Y48" s="29" t="str">
        <f t="shared" si="138"/>
        <v/>
      </c>
      <c r="Z48" s="29" t="str">
        <f t="shared" si="139"/>
        <v/>
      </c>
      <c r="AA48" s="29" t="str">
        <f t="shared" si="140"/>
        <v/>
      </c>
      <c r="AB48" s="29">
        <f t="shared" si="141"/>
        <v>1</v>
      </c>
      <c r="AC48" s="29" t="str">
        <f t="shared" si="142"/>
        <v/>
      </c>
      <c r="AD48" s="29" t="str">
        <f t="shared" si="143"/>
        <v/>
      </c>
      <c r="AG48" s="20" t="s">
        <v>30</v>
      </c>
      <c r="AH48" s="29" t="str">
        <f t="shared" si="86"/>
        <v/>
      </c>
      <c r="AI48" s="29" t="str">
        <f t="shared" si="87"/>
        <v/>
      </c>
      <c r="AJ48" s="29">
        <f t="shared" si="88"/>
        <v>4</v>
      </c>
      <c r="AK48" s="29" t="str">
        <f t="shared" si="89"/>
        <v/>
      </c>
      <c r="AL48" s="20" t="s">
        <v>31</v>
      </c>
      <c r="AM48" s="29" t="str">
        <f t="shared" si="90"/>
        <v/>
      </c>
      <c r="AN48" s="29" t="str">
        <f t="shared" si="91"/>
        <v/>
      </c>
      <c r="AO48" s="29" t="str">
        <f t="shared" si="92"/>
        <v/>
      </c>
      <c r="AP48" s="29">
        <f t="shared" si="93"/>
        <v>5</v>
      </c>
      <c r="AQ48" s="20" t="s">
        <v>32</v>
      </c>
      <c r="AR48" s="29" t="str">
        <f t="shared" si="94"/>
        <v/>
      </c>
      <c r="AS48" s="29" t="str">
        <f t="shared" si="95"/>
        <v/>
      </c>
      <c r="AT48" s="29">
        <f t="shared" si="96"/>
        <v>4</v>
      </c>
      <c r="AU48" s="29" t="str">
        <f t="shared" si="97"/>
        <v/>
      </c>
      <c r="AV48" s="20" t="s">
        <v>33</v>
      </c>
      <c r="AW48" s="29" t="str">
        <f t="shared" si="98"/>
        <v/>
      </c>
      <c r="AX48" s="29" t="str">
        <f t="shared" si="99"/>
        <v/>
      </c>
      <c r="AY48" s="29">
        <f t="shared" si="100"/>
        <v>4</v>
      </c>
      <c r="AZ48" s="29" t="str">
        <f t="shared" si="101"/>
        <v/>
      </c>
      <c r="BA48" s="20" t="s">
        <v>34</v>
      </c>
      <c r="BB48" s="29" t="str">
        <f t="shared" si="102"/>
        <v/>
      </c>
      <c r="BC48" s="29">
        <f t="shared" si="103"/>
        <v>3</v>
      </c>
      <c r="BD48" s="29" t="str">
        <f t="shared" si="104"/>
        <v/>
      </c>
      <c r="BE48" s="29" t="str">
        <f t="shared" si="105"/>
        <v/>
      </c>
      <c r="BF48" s="29">
        <f t="shared" si="106"/>
        <v>3</v>
      </c>
      <c r="BG48" s="20" t="s">
        <v>14</v>
      </c>
      <c r="BH48" s="29" t="str">
        <f t="shared" si="107"/>
        <v/>
      </c>
      <c r="BI48" s="29">
        <f t="shared" si="108"/>
        <v>3</v>
      </c>
      <c r="BJ48" s="29" t="str">
        <f t="shared" si="109"/>
        <v/>
      </c>
      <c r="BK48" s="29" t="str">
        <f t="shared" si="110"/>
        <v/>
      </c>
      <c r="BL48" s="29">
        <f t="shared" si="111"/>
        <v>3</v>
      </c>
      <c r="BM48" s="20" t="s">
        <v>15</v>
      </c>
      <c r="BN48" s="29" t="str">
        <f t="shared" si="112"/>
        <v/>
      </c>
      <c r="BO48" s="29">
        <f t="shared" si="113"/>
        <v>3</v>
      </c>
      <c r="BP48" s="29" t="str">
        <f t="shared" si="114"/>
        <v/>
      </c>
      <c r="BQ48" s="29" t="str">
        <f t="shared" si="115"/>
        <v/>
      </c>
      <c r="BR48" s="29">
        <f t="shared" si="116"/>
        <v>3</v>
      </c>
      <c r="BS48" s="20" t="s">
        <v>16</v>
      </c>
      <c r="BT48" s="29" t="str">
        <f t="shared" si="117"/>
        <v/>
      </c>
      <c r="BU48" s="29">
        <f t="shared" si="118"/>
        <v>3</v>
      </c>
      <c r="BV48" s="29" t="str">
        <f t="shared" si="119"/>
        <v/>
      </c>
      <c r="BW48" s="29" t="str">
        <f t="shared" si="120"/>
        <v/>
      </c>
      <c r="BX48" s="29">
        <f t="shared" si="121"/>
        <v>3</v>
      </c>
      <c r="BY48" s="20" t="s">
        <v>35</v>
      </c>
      <c r="BZ48" s="29" t="str">
        <f t="shared" si="122"/>
        <v/>
      </c>
      <c r="CA48" s="29">
        <f t="shared" si="123"/>
        <v>3</v>
      </c>
      <c r="CB48" s="29" t="str">
        <f t="shared" si="124"/>
        <v/>
      </c>
      <c r="CC48" s="29" t="str">
        <f t="shared" si="125"/>
        <v/>
      </c>
      <c r="CD48" s="29">
        <f t="shared" si="126"/>
        <v>3</v>
      </c>
      <c r="CE48" s="20" t="s">
        <v>29</v>
      </c>
      <c r="CF48" s="29" t="str">
        <f t="shared" si="127"/>
        <v/>
      </c>
      <c r="CG48" s="29">
        <f t="shared" si="128"/>
        <v>3</v>
      </c>
      <c r="CH48" s="29" t="str">
        <f t="shared" si="129"/>
        <v/>
      </c>
      <c r="CI48" s="29" t="str">
        <f t="shared" si="130"/>
        <v/>
      </c>
      <c r="CJ48" s="29">
        <f t="shared" si="131"/>
        <v>3</v>
      </c>
      <c r="CK48" s="20" t="s">
        <v>36</v>
      </c>
      <c r="CL48" s="29" t="str">
        <f t="shared" si="132"/>
        <v/>
      </c>
      <c r="CM48" s="29">
        <f t="shared" si="133"/>
        <v>3</v>
      </c>
      <c r="CN48" s="29" t="str">
        <f t="shared" si="134"/>
        <v/>
      </c>
      <c r="CO48" s="29" t="str">
        <f t="shared" si="135"/>
        <v/>
      </c>
      <c r="CP48" s="29">
        <f t="shared" si="136"/>
        <v>3</v>
      </c>
      <c r="CQ48" s="21">
        <f t="shared" si="71"/>
        <v>62</v>
      </c>
      <c r="CR48" s="22" t="str">
        <f t="shared" si="72"/>
        <v/>
      </c>
    </row>
    <row r="49" spans="1:96" ht="15.75" x14ac:dyDescent="0.25">
      <c r="A49" s="23">
        <f>'[1]Впишите фамилии!'!E64</f>
        <v>5</v>
      </c>
      <c r="B49" s="24" t="str">
        <f>'[1]Впишите фамилии!'!F64</f>
        <v>б</v>
      </c>
      <c r="C49" s="23" t="str">
        <f>'[1]Впишите фамилии!'!G64</f>
        <v xml:space="preserve">Васильев Кирилл </v>
      </c>
      <c r="D49" s="60" t="str">
        <f>'[1]Впишите фамилии!'!H64</f>
        <v>м</v>
      </c>
      <c r="E49" s="62">
        <v>17</v>
      </c>
      <c r="F49" s="62">
        <v>19</v>
      </c>
      <c r="G49" s="62">
        <v>21</v>
      </c>
      <c r="H49" s="62">
        <v>13</v>
      </c>
      <c r="I49" s="61" t="s">
        <v>34</v>
      </c>
      <c r="J49" s="42">
        <v>14</v>
      </c>
      <c r="K49" s="32">
        <f t="shared" si="75"/>
        <v>84</v>
      </c>
      <c r="L49" s="28">
        <f t="shared" si="76"/>
        <v>4</v>
      </c>
      <c r="M49" s="28">
        <f t="shared" si="77"/>
        <v>5</v>
      </c>
      <c r="N49" s="28">
        <f t="shared" si="78"/>
        <v>5</v>
      </c>
      <c r="O49" s="28">
        <f t="shared" si="79"/>
        <v>4</v>
      </c>
      <c r="P49" s="28">
        <f t="shared" si="12"/>
        <v>4</v>
      </c>
      <c r="Q49" s="19">
        <f t="shared" si="80"/>
        <v>14</v>
      </c>
      <c r="R49" s="20" t="str">
        <f t="shared" si="81"/>
        <v xml:space="preserve"> </v>
      </c>
      <c r="S49" s="20" t="str">
        <f t="shared" si="82"/>
        <v xml:space="preserve"> </v>
      </c>
      <c r="T49" s="20" t="str">
        <f t="shared" si="83"/>
        <v xml:space="preserve"> </v>
      </c>
      <c r="U49" s="20" t="str">
        <f t="shared" si="84"/>
        <v xml:space="preserve"> </v>
      </c>
      <c r="V49" s="20" t="str">
        <f t="shared" si="85"/>
        <v xml:space="preserve"> </v>
      </c>
      <c r="W49" s="20" t="str">
        <f t="shared" si="19"/>
        <v xml:space="preserve"> </v>
      </c>
      <c r="X49" s="29" t="str">
        <f t="shared" si="137"/>
        <v/>
      </c>
      <c r="Y49" s="29" t="str">
        <f t="shared" si="138"/>
        <v/>
      </c>
      <c r="Z49" s="29" t="str">
        <f t="shared" si="139"/>
        <v/>
      </c>
      <c r="AA49" s="29" t="str">
        <f t="shared" si="140"/>
        <v/>
      </c>
      <c r="AB49" s="29">
        <f t="shared" si="141"/>
        <v>1</v>
      </c>
      <c r="AC49" s="29" t="str">
        <f t="shared" si="142"/>
        <v/>
      </c>
      <c r="AD49" s="29" t="str">
        <f t="shared" si="143"/>
        <v/>
      </c>
      <c r="AG49" s="20" t="s">
        <v>30</v>
      </c>
      <c r="AH49" s="29" t="str">
        <f t="shared" si="86"/>
        <v/>
      </c>
      <c r="AI49" s="29" t="str">
        <f t="shared" si="87"/>
        <v/>
      </c>
      <c r="AJ49" s="29">
        <f t="shared" si="88"/>
        <v>4</v>
      </c>
      <c r="AK49" s="29" t="str">
        <f t="shared" si="89"/>
        <v/>
      </c>
      <c r="AL49" s="20" t="s">
        <v>31</v>
      </c>
      <c r="AM49" s="29" t="str">
        <f t="shared" si="90"/>
        <v/>
      </c>
      <c r="AN49" s="29" t="str">
        <f t="shared" si="91"/>
        <v/>
      </c>
      <c r="AO49" s="29" t="str">
        <f t="shared" si="92"/>
        <v/>
      </c>
      <c r="AP49" s="29">
        <f t="shared" si="93"/>
        <v>5</v>
      </c>
      <c r="AQ49" s="20" t="s">
        <v>32</v>
      </c>
      <c r="AR49" s="29" t="str">
        <f t="shared" si="94"/>
        <v/>
      </c>
      <c r="AS49" s="29" t="str">
        <f t="shared" si="95"/>
        <v/>
      </c>
      <c r="AT49" s="29" t="str">
        <f t="shared" si="96"/>
        <v/>
      </c>
      <c r="AU49" s="29">
        <f t="shared" si="97"/>
        <v>5</v>
      </c>
      <c r="AV49" s="20" t="s">
        <v>33</v>
      </c>
      <c r="AW49" s="29" t="str">
        <f t="shared" si="98"/>
        <v/>
      </c>
      <c r="AX49" s="29" t="str">
        <f t="shared" si="99"/>
        <v/>
      </c>
      <c r="AY49" s="29">
        <f t="shared" si="100"/>
        <v>4</v>
      </c>
      <c r="AZ49" s="29" t="str">
        <f t="shared" si="101"/>
        <v/>
      </c>
      <c r="BA49" s="20" t="s">
        <v>34</v>
      </c>
      <c r="BB49" s="29" t="str">
        <f t="shared" si="102"/>
        <v/>
      </c>
      <c r="BC49" s="29" t="str">
        <f t="shared" si="103"/>
        <v/>
      </c>
      <c r="BD49" s="29">
        <f t="shared" si="104"/>
        <v>4</v>
      </c>
      <c r="BE49" s="29" t="str">
        <f t="shared" si="105"/>
        <v/>
      </c>
      <c r="BF49" s="29">
        <f t="shared" si="106"/>
        <v>4</v>
      </c>
      <c r="BG49" s="20" t="s">
        <v>14</v>
      </c>
      <c r="BH49" s="29" t="str">
        <f t="shared" si="107"/>
        <v/>
      </c>
      <c r="BI49" s="29" t="str">
        <f t="shared" si="108"/>
        <v/>
      </c>
      <c r="BJ49" s="29">
        <f t="shared" si="109"/>
        <v>4</v>
      </c>
      <c r="BK49" s="29" t="str">
        <f t="shared" si="110"/>
        <v/>
      </c>
      <c r="BL49" s="29">
        <f t="shared" si="111"/>
        <v>4</v>
      </c>
      <c r="BM49" s="20" t="s">
        <v>15</v>
      </c>
      <c r="BN49" s="29" t="str">
        <f t="shared" si="112"/>
        <v/>
      </c>
      <c r="BO49" s="29" t="str">
        <f t="shared" si="113"/>
        <v/>
      </c>
      <c r="BP49" s="29">
        <f t="shared" si="114"/>
        <v>4</v>
      </c>
      <c r="BQ49" s="29" t="str">
        <f t="shared" si="115"/>
        <v/>
      </c>
      <c r="BR49" s="29">
        <f t="shared" si="116"/>
        <v>4</v>
      </c>
      <c r="BS49" s="20" t="s">
        <v>16</v>
      </c>
      <c r="BT49" s="29" t="str">
        <f t="shared" si="117"/>
        <v/>
      </c>
      <c r="BU49" s="29" t="str">
        <f t="shared" si="118"/>
        <v/>
      </c>
      <c r="BV49" s="29">
        <f t="shared" si="119"/>
        <v>4</v>
      </c>
      <c r="BW49" s="29" t="str">
        <f t="shared" si="120"/>
        <v/>
      </c>
      <c r="BX49" s="29">
        <f t="shared" si="121"/>
        <v>4</v>
      </c>
      <c r="BY49" s="20" t="s">
        <v>35</v>
      </c>
      <c r="BZ49" s="29" t="str">
        <f t="shared" si="122"/>
        <v/>
      </c>
      <c r="CA49" s="29" t="str">
        <f t="shared" si="123"/>
        <v/>
      </c>
      <c r="CB49" s="29">
        <f t="shared" si="124"/>
        <v>4</v>
      </c>
      <c r="CC49" s="29" t="str">
        <f t="shared" si="125"/>
        <v/>
      </c>
      <c r="CD49" s="29">
        <f t="shared" si="126"/>
        <v>4</v>
      </c>
      <c r="CE49" s="20" t="s">
        <v>29</v>
      </c>
      <c r="CF49" s="29" t="str">
        <f t="shared" si="127"/>
        <v/>
      </c>
      <c r="CG49" s="29" t="str">
        <f t="shared" si="128"/>
        <v/>
      </c>
      <c r="CH49" s="29">
        <f t="shared" si="129"/>
        <v>4</v>
      </c>
      <c r="CI49" s="29" t="str">
        <f t="shared" si="130"/>
        <v/>
      </c>
      <c r="CJ49" s="29">
        <f t="shared" si="131"/>
        <v>4</v>
      </c>
      <c r="CK49" s="20" t="s">
        <v>36</v>
      </c>
      <c r="CL49" s="29" t="str">
        <f t="shared" si="132"/>
        <v/>
      </c>
      <c r="CM49" s="29" t="str">
        <f t="shared" si="133"/>
        <v/>
      </c>
      <c r="CN49" s="29">
        <f t="shared" si="134"/>
        <v>4</v>
      </c>
      <c r="CO49" s="29" t="str">
        <f t="shared" si="135"/>
        <v/>
      </c>
      <c r="CP49" s="29">
        <f t="shared" si="136"/>
        <v>4</v>
      </c>
      <c r="CQ49" s="21">
        <f t="shared" si="71"/>
        <v>65</v>
      </c>
      <c r="CR49" s="22" t="str">
        <f t="shared" si="72"/>
        <v/>
      </c>
    </row>
    <row r="50" spans="1:96" ht="15.75" x14ac:dyDescent="0.25">
      <c r="A50" s="23">
        <f>'[1]Впишите фамилии!'!E65</f>
        <v>6</v>
      </c>
      <c r="B50" s="24" t="str">
        <f>'[1]Впишите фамилии!'!F65</f>
        <v>б</v>
      </c>
      <c r="C50" s="23" t="str">
        <f>'[1]Впишите фамилии!'!G65</f>
        <v>Давлетшин Рашит</v>
      </c>
      <c r="D50" s="60" t="str">
        <f>'[1]Впишите фамилии!'!H65</f>
        <v>м</v>
      </c>
      <c r="E50" s="62">
        <v>16</v>
      </c>
      <c r="F50" s="62">
        <v>21</v>
      </c>
      <c r="G50" s="62">
        <v>15</v>
      </c>
      <c r="H50" s="62">
        <v>16</v>
      </c>
      <c r="I50" s="61" t="s">
        <v>34</v>
      </c>
      <c r="J50" s="42">
        <v>15</v>
      </c>
      <c r="K50" s="32">
        <f t="shared" si="75"/>
        <v>83</v>
      </c>
      <c r="L50" s="28">
        <f t="shared" si="76"/>
        <v>4</v>
      </c>
      <c r="M50" s="28">
        <f t="shared" si="77"/>
        <v>5</v>
      </c>
      <c r="N50" s="28">
        <f t="shared" si="78"/>
        <v>4</v>
      </c>
      <c r="O50" s="28">
        <f t="shared" si="79"/>
        <v>4</v>
      </c>
      <c r="P50" s="28">
        <f t="shared" si="12"/>
        <v>4</v>
      </c>
      <c r="Q50" s="19">
        <f t="shared" si="80"/>
        <v>15</v>
      </c>
      <c r="R50" s="20" t="str">
        <f t="shared" si="81"/>
        <v xml:space="preserve"> </v>
      </c>
      <c r="S50" s="20" t="str">
        <f t="shared" si="82"/>
        <v xml:space="preserve"> </v>
      </c>
      <c r="T50" s="20" t="str">
        <f t="shared" si="83"/>
        <v xml:space="preserve"> </v>
      </c>
      <c r="U50" s="20" t="str">
        <f t="shared" si="84"/>
        <v xml:space="preserve"> </v>
      </c>
      <c r="V50" s="20" t="str">
        <f t="shared" si="85"/>
        <v xml:space="preserve"> </v>
      </c>
      <c r="W50" s="20" t="str">
        <f t="shared" si="19"/>
        <v xml:space="preserve"> </v>
      </c>
      <c r="X50" s="29" t="str">
        <f t="shared" si="137"/>
        <v/>
      </c>
      <c r="Y50" s="29" t="str">
        <f t="shared" si="138"/>
        <v/>
      </c>
      <c r="Z50" s="29" t="str">
        <f t="shared" si="139"/>
        <v/>
      </c>
      <c r="AA50" s="29" t="str">
        <f t="shared" si="140"/>
        <v/>
      </c>
      <c r="AB50" s="29">
        <f>IF(K50&gt;100,"",IF(K50&gt;90,"",IF(K50&gt;80,1,IF(K50&gt;70,"",IF(K50&gt;60,"",IF(K50&gt;49,"",IF(K50&gt;40,"","")))))))</f>
        <v>1</v>
      </c>
      <c r="AC50" s="29" t="str">
        <f t="shared" si="142"/>
        <v/>
      </c>
      <c r="AD50" s="29" t="str">
        <f t="shared" si="143"/>
        <v/>
      </c>
      <c r="AG50" s="20" t="s">
        <v>30</v>
      </c>
      <c r="AH50" s="29" t="str">
        <f t="shared" si="86"/>
        <v/>
      </c>
      <c r="AI50" s="29" t="str">
        <f t="shared" si="87"/>
        <v/>
      </c>
      <c r="AJ50" s="29">
        <f t="shared" si="88"/>
        <v>4</v>
      </c>
      <c r="AK50" s="29" t="str">
        <f t="shared" si="89"/>
        <v/>
      </c>
      <c r="AL50" s="20" t="s">
        <v>31</v>
      </c>
      <c r="AM50" s="29" t="str">
        <f t="shared" si="90"/>
        <v/>
      </c>
      <c r="AN50" s="29" t="str">
        <f t="shared" si="91"/>
        <v/>
      </c>
      <c r="AO50" s="29" t="str">
        <f t="shared" si="92"/>
        <v/>
      </c>
      <c r="AP50" s="29">
        <f t="shared" si="93"/>
        <v>5</v>
      </c>
      <c r="AQ50" s="20" t="s">
        <v>32</v>
      </c>
      <c r="AR50" s="29" t="str">
        <f t="shared" si="94"/>
        <v/>
      </c>
      <c r="AS50" s="29" t="str">
        <f t="shared" si="95"/>
        <v/>
      </c>
      <c r="AT50" s="29">
        <f t="shared" si="96"/>
        <v>4</v>
      </c>
      <c r="AU50" s="29" t="str">
        <f t="shared" si="97"/>
        <v/>
      </c>
      <c r="AV50" s="20" t="s">
        <v>33</v>
      </c>
      <c r="AW50" s="29" t="str">
        <f t="shared" si="98"/>
        <v/>
      </c>
      <c r="AX50" s="29" t="str">
        <f t="shared" si="99"/>
        <v/>
      </c>
      <c r="AY50" s="29">
        <f t="shared" si="100"/>
        <v>4</v>
      </c>
      <c r="AZ50" s="29" t="str">
        <f t="shared" si="101"/>
        <v/>
      </c>
      <c r="BA50" s="20" t="s">
        <v>34</v>
      </c>
      <c r="BB50" s="29" t="str">
        <f t="shared" si="102"/>
        <v/>
      </c>
      <c r="BC50" s="29" t="str">
        <f t="shared" si="103"/>
        <v/>
      </c>
      <c r="BD50" s="29">
        <f t="shared" si="104"/>
        <v>4</v>
      </c>
      <c r="BE50" s="29" t="str">
        <f t="shared" si="105"/>
        <v/>
      </c>
      <c r="BF50" s="29">
        <f t="shared" si="106"/>
        <v>4</v>
      </c>
      <c r="BG50" s="20" t="s">
        <v>14</v>
      </c>
      <c r="BH50" s="29" t="str">
        <f t="shared" si="107"/>
        <v/>
      </c>
      <c r="BI50" s="29" t="str">
        <f t="shared" si="108"/>
        <v/>
      </c>
      <c r="BJ50" s="29">
        <f t="shared" si="109"/>
        <v>4</v>
      </c>
      <c r="BK50" s="29" t="str">
        <f t="shared" si="110"/>
        <v/>
      </c>
      <c r="BL50" s="29">
        <f t="shared" si="111"/>
        <v>4</v>
      </c>
      <c r="BM50" s="20" t="s">
        <v>15</v>
      </c>
      <c r="BN50" s="29" t="str">
        <f t="shared" si="112"/>
        <v/>
      </c>
      <c r="BO50" s="29" t="str">
        <f t="shared" si="113"/>
        <v/>
      </c>
      <c r="BP50" s="29">
        <f t="shared" si="114"/>
        <v>4</v>
      </c>
      <c r="BQ50" s="29" t="str">
        <f t="shared" si="115"/>
        <v/>
      </c>
      <c r="BR50" s="29">
        <f t="shared" si="116"/>
        <v>4</v>
      </c>
      <c r="BS50" s="20" t="s">
        <v>16</v>
      </c>
      <c r="BT50" s="29" t="str">
        <f t="shared" si="117"/>
        <v/>
      </c>
      <c r="BU50" s="29" t="str">
        <f t="shared" si="118"/>
        <v/>
      </c>
      <c r="BV50" s="29">
        <f t="shared" si="119"/>
        <v>4</v>
      </c>
      <c r="BW50" s="29" t="str">
        <f t="shared" si="120"/>
        <v/>
      </c>
      <c r="BX50" s="29">
        <f t="shared" si="121"/>
        <v>4</v>
      </c>
      <c r="BY50" s="20" t="s">
        <v>35</v>
      </c>
      <c r="BZ50" s="29" t="str">
        <f t="shared" si="122"/>
        <v/>
      </c>
      <c r="CA50" s="29" t="str">
        <f t="shared" si="123"/>
        <v/>
      </c>
      <c r="CB50" s="29">
        <f t="shared" si="124"/>
        <v>4</v>
      </c>
      <c r="CC50" s="29" t="str">
        <f t="shared" si="125"/>
        <v/>
      </c>
      <c r="CD50" s="29">
        <f t="shared" si="126"/>
        <v>4</v>
      </c>
      <c r="CE50" s="20" t="s">
        <v>29</v>
      </c>
      <c r="CF50" s="29" t="str">
        <f t="shared" si="127"/>
        <v/>
      </c>
      <c r="CG50" s="29" t="str">
        <f t="shared" si="128"/>
        <v/>
      </c>
      <c r="CH50" s="29">
        <f t="shared" si="129"/>
        <v>4</v>
      </c>
      <c r="CI50" s="29" t="str">
        <f t="shared" si="130"/>
        <v/>
      </c>
      <c r="CJ50" s="29">
        <f t="shared" si="131"/>
        <v>4</v>
      </c>
      <c r="CK50" s="20" t="s">
        <v>36</v>
      </c>
      <c r="CL50" s="29" t="str">
        <f t="shared" si="132"/>
        <v/>
      </c>
      <c r="CM50" s="29" t="str">
        <f t="shared" si="133"/>
        <v/>
      </c>
      <c r="CN50" s="29">
        <f t="shared" si="134"/>
        <v>4</v>
      </c>
      <c r="CO50" s="29" t="str">
        <f t="shared" si="135"/>
        <v/>
      </c>
      <c r="CP50" s="29">
        <f t="shared" si="136"/>
        <v>4</v>
      </c>
      <c r="CQ50" s="21">
        <f t="shared" si="71"/>
        <v>62</v>
      </c>
      <c r="CR50" s="22" t="str">
        <f t="shared" si="72"/>
        <v/>
      </c>
    </row>
    <row r="51" spans="1:96" ht="15.75" x14ac:dyDescent="0.25">
      <c r="A51" s="23">
        <f>'[1]Впишите фамилии!'!E66</f>
        <v>7</v>
      </c>
      <c r="B51" s="24" t="str">
        <f>'[1]Впишите фамилии!'!F66</f>
        <v>б</v>
      </c>
      <c r="C51" s="23" t="str">
        <f>'[1]Впишите фамилии!'!G66</f>
        <v xml:space="preserve">Еркенова Зарина </v>
      </c>
      <c r="D51" s="60" t="str">
        <f>'[1]Впишите фамилии!'!H66</f>
        <v>ж</v>
      </c>
      <c r="E51" s="62">
        <v>17</v>
      </c>
      <c r="F51" s="62">
        <v>22</v>
      </c>
      <c r="G51" s="62">
        <v>13</v>
      </c>
      <c r="H51" s="62">
        <v>10</v>
      </c>
      <c r="I51" s="61" t="s">
        <v>29</v>
      </c>
      <c r="J51" s="42">
        <v>11</v>
      </c>
      <c r="K51" s="32">
        <f t="shared" si="75"/>
        <v>73</v>
      </c>
      <c r="L51" s="28">
        <f t="shared" si="76"/>
        <v>4</v>
      </c>
      <c r="M51" s="28">
        <f t="shared" si="77"/>
        <v>5</v>
      </c>
      <c r="N51" s="28">
        <f t="shared" si="78"/>
        <v>3</v>
      </c>
      <c r="O51" s="28">
        <f t="shared" si="79"/>
        <v>3</v>
      </c>
      <c r="P51" s="28">
        <f t="shared" si="12"/>
        <v>3</v>
      </c>
      <c r="Q51" s="19" t="str">
        <f t="shared" si="80"/>
        <v xml:space="preserve"> </v>
      </c>
      <c r="R51" s="20" t="str">
        <f t="shared" si="81"/>
        <v xml:space="preserve"> </v>
      </c>
      <c r="S51" s="20" t="str">
        <f t="shared" si="82"/>
        <v xml:space="preserve"> </v>
      </c>
      <c r="T51" s="20" t="str">
        <f t="shared" si="83"/>
        <v xml:space="preserve"> </v>
      </c>
      <c r="U51" s="20" t="str">
        <f t="shared" si="84"/>
        <v xml:space="preserve"> </v>
      </c>
      <c r="V51" s="20">
        <f t="shared" si="85"/>
        <v>11</v>
      </c>
      <c r="W51" s="20" t="str">
        <f t="shared" si="19"/>
        <v xml:space="preserve"> </v>
      </c>
      <c r="X51" s="29" t="str">
        <f t="shared" si="137"/>
        <v/>
      </c>
      <c r="Y51" s="29" t="str">
        <f t="shared" si="138"/>
        <v/>
      </c>
      <c r="Z51" s="29" t="str">
        <f t="shared" si="139"/>
        <v/>
      </c>
      <c r="AA51" s="29">
        <f t="shared" si="140"/>
        <v>1</v>
      </c>
      <c r="AB51" s="29" t="str">
        <f t="shared" si="141"/>
        <v/>
      </c>
      <c r="AC51" s="29" t="str">
        <f t="shared" si="142"/>
        <v/>
      </c>
      <c r="AD51" s="29" t="str">
        <f t="shared" si="143"/>
        <v/>
      </c>
      <c r="AG51" s="20" t="s">
        <v>30</v>
      </c>
      <c r="AH51" s="29" t="str">
        <f t="shared" si="86"/>
        <v/>
      </c>
      <c r="AI51" s="29" t="str">
        <f t="shared" si="87"/>
        <v/>
      </c>
      <c r="AJ51" s="29">
        <f t="shared" si="88"/>
        <v>4</v>
      </c>
      <c r="AK51" s="29" t="str">
        <f t="shared" si="89"/>
        <v/>
      </c>
      <c r="AL51" s="20" t="s">
        <v>31</v>
      </c>
      <c r="AM51" s="29" t="str">
        <f t="shared" si="90"/>
        <v/>
      </c>
      <c r="AN51" s="29" t="str">
        <f t="shared" si="91"/>
        <v/>
      </c>
      <c r="AO51" s="29" t="str">
        <f t="shared" si="92"/>
        <v/>
      </c>
      <c r="AP51" s="29">
        <f t="shared" si="93"/>
        <v>5</v>
      </c>
      <c r="AQ51" s="20" t="s">
        <v>32</v>
      </c>
      <c r="AR51" s="29" t="str">
        <f t="shared" si="94"/>
        <v/>
      </c>
      <c r="AS51" s="29">
        <f t="shared" si="95"/>
        <v>3</v>
      </c>
      <c r="AT51" s="29" t="str">
        <f t="shared" si="96"/>
        <v/>
      </c>
      <c r="AU51" s="29" t="str">
        <f t="shared" si="97"/>
        <v/>
      </c>
      <c r="AV51" s="20" t="s">
        <v>33</v>
      </c>
      <c r="AW51" s="29" t="str">
        <f t="shared" si="98"/>
        <v/>
      </c>
      <c r="AX51" s="29">
        <f t="shared" si="99"/>
        <v>3</v>
      </c>
      <c r="AY51" s="29" t="str">
        <f t="shared" si="100"/>
        <v/>
      </c>
      <c r="AZ51" s="29" t="str">
        <f t="shared" si="101"/>
        <v/>
      </c>
      <c r="BA51" s="20" t="s">
        <v>34</v>
      </c>
      <c r="BB51" s="29" t="str">
        <f t="shared" si="102"/>
        <v/>
      </c>
      <c r="BC51" s="29">
        <f t="shared" si="103"/>
        <v>3</v>
      </c>
      <c r="BD51" s="29" t="str">
        <f t="shared" si="104"/>
        <v/>
      </c>
      <c r="BE51" s="29" t="str">
        <f t="shared" si="105"/>
        <v/>
      </c>
      <c r="BF51" s="29">
        <f t="shared" si="106"/>
        <v>3</v>
      </c>
      <c r="BG51" s="20" t="s">
        <v>14</v>
      </c>
      <c r="BH51" s="29" t="str">
        <f t="shared" si="107"/>
        <v/>
      </c>
      <c r="BI51" s="29">
        <f t="shared" si="108"/>
        <v>3</v>
      </c>
      <c r="BJ51" s="29" t="str">
        <f t="shared" si="109"/>
        <v/>
      </c>
      <c r="BK51" s="29" t="str">
        <f t="shared" si="110"/>
        <v/>
      </c>
      <c r="BL51" s="29">
        <f t="shared" si="111"/>
        <v>3</v>
      </c>
      <c r="BM51" s="20" t="s">
        <v>15</v>
      </c>
      <c r="BN51" s="29" t="str">
        <f t="shared" si="112"/>
        <v/>
      </c>
      <c r="BO51" s="29">
        <f t="shared" si="113"/>
        <v>3</v>
      </c>
      <c r="BP51" s="29" t="str">
        <f t="shared" si="114"/>
        <v/>
      </c>
      <c r="BQ51" s="29" t="str">
        <f t="shared" si="115"/>
        <v/>
      </c>
      <c r="BR51" s="29">
        <f t="shared" si="116"/>
        <v>3</v>
      </c>
      <c r="BS51" s="20" t="s">
        <v>16</v>
      </c>
      <c r="BT51" s="29" t="str">
        <f t="shared" si="117"/>
        <v/>
      </c>
      <c r="BU51" s="29">
        <f t="shared" si="118"/>
        <v>3</v>
      </c>
      <c r="BV51" s="29" t="str">
        <f t="shared" si="119"/>
        <v/>
      </c>
      <c r="BW51" s="29" t="str">
        <f t="shared" si="120"/>
        <v/>
      </c>
      <c r="BX51" s="29">
        <f t="shared" si="121"/>
        <v>3</v>
      </c>
      <c r="BY51" s="20" t="s">
        <v>35</v>
      </c>
      <c r="BZ51" s="29" t="str">
        <f t="shared" si="122"/>
        <v/>
      </c>
      <c r="CA51" s="29">
        <f t="shared" si="123"/>
        <v>3</v>
      </c>
      <c r="CB51" s="29" t="str">
        <f t="shared" si="124"/>
        <v/>
      </c>
      <c r="CC51" s="29" t="str">
        <f t="shared" si="125"/>
        <v/>
      </c>
      <c r="CD51" s="29">
        <f t="shared" si="126"/>
        <v>3</v>
      </c>
      <c r="CE51" s="20" t="s">
        <v>29</v>
      </c>
      <c r="CF51" s="29" t="str">
        <f t="shared" si="127"/>
        <v/>
      </c>
      <c r="CG51" s="29">
        <f t="shared" si="128"/>
        <v>3</v>
      </c>
      <c r="CH51" s="29" t="str">
        <f t="shared" si="129"/>
        <v/>
      </c>
      <c r="CI51" s="29" t="str">
        <f t="shared" si="130"/>
        <v/>
      </c>
      <c r="CJ51" s="29">
        <f t="shared" si="131"/>
        <v>3</v>
      </c>
      <c r="CK51" s="20" t="s">
        <v>36</v>
      </c>
      <c r="CL51" s="29" t="str">
        <f t="shared" si="132"/>
        <v/>
      </c>
      <c r="CM51" s="29">
        <f t="shared" si="133"/>
        <v>3</v>
      </c>
      <c r="CN51" s="29" t="str">
        <f t="shared" si="134"/>
        <v/>
      </c>
      <c r="CO51" s="29" t="str">
        <f t="shared" si="135"/>
        <v/>
      </c>
      <c r="CP51" s="29">
        <f t="shared" si="136"/>
        <v>3</v>
      </c>
      <c r="CQ51" s="21">
        <f t="shared" si="71"/>
        <v>51</v>
      </c>
      <c r="CR51" s="22" t="str">
        <f t="shared" si="72"/>
        <v/>
      </c>
    </row>
    <row r="52" spans="1:96" ht="15.75" x14ac:dyDescent="0.25">
      <c r="A52" s="23">
        <f>'[1]Впишите фамилии!'!E67</f>
        <v>8</v>
      </c>
      <c r="B52" s="24" t="str">
        <f>'[1]Впишите фамилии!'!F67</f>
        <v>б</v>
      </c>
      <c r="C52" s="23" t="str">
        <f>'[1]Впишите фамилии!'!G67</f>
        <v>Жапарова Жулдыз</v>
      </c>
      <c r="D52" s="60" t="str">
        <f>'[1]Впишите фамилии!'!H67</f>
        <v>ж</v>
      </c>
      <c r="E52" s="62">
        <v>22</v>
      </c>
      <c r="F52" s="62">
        <v>21</v>
      </c>
      <c r="G52" s="62">
        <v>20</v>
      </c>
      <c r="H52" s="62">
        <v>15</v>
      </c>
      <c r="I52" s="61" t="s">
        <v>34</v>
      </c>
      <c r="J52" s="42">
        <v>18</v>
      </c>
      <c r="K52" s="32">
        <f t="shared" si="75"/>
        <v>96</v>
      </c>
      <c r="L52" s="28">
        <f t="shared" si="76"/>
        <v>5</v>
      </c>
      <c r="M52" s="28">
        <f t="shared" si="77"/>
        <v>5</v>
      </c>
      <c r="N52" s="28">
        <f t="shared" si="78"/>
        <v>4</v>
      </c>
      <c r="O52" s="28">
        <f t="shared" si="79"/>
        <v>4</v>
      </c>
      <c r="P52" s="28">
        <f t="shared" si="12"/>
        <v>4</v>
      </c>
      <c r="Q52" s="19">
        <f t="shared" si="80"/>
        <v>18</v>
      </c>
      <c r="R52" s="20" t="str">
        <f t="shared" si="81"/>
        <v xml:space="preserve"> </v>
      </c>
      <c r="S52" s="20" t="str">
        <f t="shared" si="82"/>
        <v xml:space="preserve"> </v>
      </c>
      <c r="T52" s="20" t="str">
        <f t="shared" si="83"/>
        <v xml:space="preserve"> </v>
      </c>
      <c r="U52" s="20" t="str">
        <f t="shared" si="84"/>
        <v xml:space="preserve"> </v>
      </c>
      <c r="V52" s="20" t="str">
        <f t="shared" si="85"/>
        <v xml:space="preserve"> </v>
      </c>
      <c r="W52" s="20" t="str">
        <f t="shared" si="19"/>
        <v xml:space="preserve"> </v>
      </c>
      <c r="X52" s="29" t="str">
        <f t="shared" si="137"/>
        <v/>
      </c>
      <c r="Y52" s="29" t="str">
        <f t="shared" si="138"/>
        <v/>
      </c>
      <c r="Z52" s="29" t="str">
        <f t="shared" si="139"/>
        <v/>
      </c>
      <c r="AA52" s="29" t="str">
        <f t="shared" si="140"/>
        <v/>
      </c>
      <c r="AB52" s="29" t="str">
        <f t="shared" si="141"/>
        <v/>
      </c>
      <c r="AC52" s="29">
        <f t="shared" si="142"/>
        <v>1</v>
      </c>
      <c r="AD52" s="29" t="str">
        <f t="shared" si="143"/>
        <v/>
      </c>
      <c r="AG52" s="20" t="s">
        <v>30</v>
      </c>
      <c r="AH52" s="29" t="str">
        <f t="shared" si="86"/>
        <v/>
      </c>
      <c r="AI52" s="29" t="str">
        <f t="shared" si="87"/>
        <v/>
      </c>
      <c r="AJ52" s="29" t="str">
        <f t="shared" si="88"/>
        <v/>
      </c>
      <c r="AK52" s="29">
        <f t="shared" si="89"/>
        <v>5</v>
      </c>
      <c r="AL52" s="20" t="s">
        <v>31</v>
      </c>
      <c r="AM52" s="29" t="str">
        <f t="shared" si="90"/>
        <v/>
      </c>
      <c r="AN52" s="29" t="str">
        <f t="shared" si="91"/>
        <v/>
      </c>
      <c r="AO52" s="29" t="str">
        <f t="shared" si="92"/>
        <v/>
      </c>
      <c r="AP52" s="29">
        <f t="shared" si="93"/>
        <v>5</v>
      </c>
      <c r="AQ52" s="20" t="s">
        <v>32</v>
      </c>
      <c r="AR52" s="29" t="str">
        <f t="shared" si="94"/>
        <v/>
      </c>
      <c r="AS52" s="29" t="str">
        <f t="shared" si="95"/>
        <v/>
      </c>
      <c r="AT52" s="29">
        <f t="shared" si="96"/>
        <v>4</v>
      </c>
      <c r="AU52" s="29" t="str">
        <f t="shared" si="97"/>
        <v/>
      </c>
      <c r="AV52" s="20" t="s">
        <v>33</v>
      </c>
      <c r="AW52" s="29" t="str">
        <f t="shared" si="98"/>
        <v/>
      </c>
      <c r="AX52" s="29" t="str">
        <f t="shared" si="99"/>
        <v/>
      </c>
      <c r="AY52" s="29">
        <f t="shared" si="100"/>
        <v>4</v>
      </c>
      <c r="AZ52" s="29" t="str">
        <f t="shared" si="101"/>
        <v/>
      </c>
      <c r="BA52" s="20" t="s">
        <v>34</v>
      </c>
      <c r="BB52" s="29" t="str">
        <f t="shared" si="102"/>
        <v/>
      </c>
      <c r="BC52" s="29" t="str">
        <f t="shared" si="103"/>
        <v/>
      </c>
      <c r="BD52" s="29">
        <f t="shared" si="104"/>
        <v>4</v>
      </c>
      <c r="BE52" s="29" t="str">
        <f t="shared" si="105"/>
        <v/>
      </c>
      <c r="BF52" s="29">
        <f t="shared" si="106"/>
        <v>4</v>
      </c>
      <c r="BG52" s="20" t="s">
        <v>14</v>
      </c>
      <c r="BH52" s="29" t="str">
        <f t="shared" si="107"/>
        <v/>
      </c>
      <c r="BI52" s="29" t="str">
        <f t="shared" si="108"/>
        <v/>
      </c>
      <c r="BJ52" s="29">
        <f t="shared" si="109"/>
        <v>4</v>
      </c>
      <c r="BK52" s="29" t="str">
        <f t="shared" si="110"/>
        <v/>
      </c>
      <c r="BL52" s="29">
        <f t="shared" si="111"/>
        <v>4</v>
      </c>
      <c r="BM52" s="20" t="s">
        <v>15</v>
      </c>
      <c r="BN52" s="29" t="str">
        <f t="shared" si="112"/>
        <v/>
      </c>
      <c r="BO52" s="29" t="str">
        <f t="shared" si="113"/>
        <v/>
      </c>
      <c r="BP52" s="29">
        <f t="shared" si="114"/>
        <v>4</v>
      </c>
      <c r="BQ52" s="29" t="str">
        <f t="shared" si="115"/>
        <v/>
      </c>
      <c r="BR52" s="29">
        <f t="shared" si="116"/>
        <v>4</v>
      </c>
      <c r="BS52" s="20" t="s">
        <v>16</v>
      </c>
      <c r="BT52" s="29" t="str">
        <f t="shared" si="117"/>
        <v/>
      </c>
      <c r="BU52" s="29" t="str">
        <f t="shared" si="118"/>
        <v/>
      </c>
      <c r="BV52" s="29">
        <f t="shared" si="119"/>
        <v>4</v>
      </c>
      <c r="BW52" s="29" t="str">
        <f t="shared" si="120"/>
        <v/>
      </c>
      <c r="BX52" s="29">
        <f t="shared" si="121"/>
        <v>4</v>
      </c>
      <c r="BY52" s="20" t="s">
        <v>35</v>
      </c>
      <c r="BZ52" s="29" t="str">
        <f t="shared" si="122"/>
        <v/>
      </c>
      <c r="CA52" s="29" t="str">
        <f t="shared" si="123"/>
        <v/>
      </c>
      <c r="CB52" s="29">
        <f t="shared" si="124"/>
        <v>4</v>
      </c>
      <c r="CC52" s="29" t="str">
        <f t="shared" si="125"/>
        <v/>
      </c>
      <c r="CD52" s="29">
        <f t="shared" si="126"/>
        <v>4</v>
      </c>
      <c r="CE52" s="20" t="s">
        <v>29</v>
      </c>
      <c r="CF52" s="29" t="str">
        <f t="shared" si="127"/>
        <v/>
      </c>
      <c r="CG52" s="29" t="str">
        <f t="shared" si="128"/>
        <v/>
      </c>
      <c r="CH52" s="29">
        <f t="shared" si="129"/>
        <v>4</v>
      </c>
      <c r="CI52" s="29" t="str">
        <f t="shared" si="130"/>
        <v/>
      </c>
      <c r="CJ52" s="29">
        <f t="shared" si="131"/>
        <v>4</v>
      </c>
      <c r="CK52" s="20" t="s">
        <v>36</v>
      </c>
      <c r="CL52" s="29" t="str">
        <f t="shared" si="132"/>
        <v/>
      </c>
      <c r="CM52" s="29" t="str">
        <f t="shared" si="133"/>
        <v/>
      </c>
      <c r="CN52" s="29">
        <f t="shared" si="134"/>
        <v>4</v>
      </c>
      <c r="CO52" s="29" t="str">
        <f t="shared" si="135"/>
        <v/>
      </c>
      <c r="CP52" s="29">
        <f t="shared" si="136"/>
        <v>4</v>
      </c>
      <c r="CQ52" s="21">
        <f t="shared" si="71"/>
        <v>75</v>
      </c>
      <c r="CR52" s="22" t="str">
        <f t="shared" si="72"/>
        <v/>
      </c>
    </row>
    <row r="53" spans="1:96" ht="15.75" x14ac:dyDescent="0.25">
      <c r="A53" s="23">
        <f>'[1]Впишите фамилии!'!E68</f>
        <v>9</v>
      </c>
      <c r="B53" s="24" t="str">
        <f>'[1]Впишите фамилии!'!F68</f>
        <v>б</v>
      </c>
      <c r="C53" s="23" t="str">
        <f>'[1]Впишите фамилии!'!G68</f>
        <v xml:space="preserve">Иванова Диана </v>
      </c>
      <c r="D53" s="60" t="str">
        <f>'[1]Впишите фамилии!'!H68</f>
        <v>ж</v>
      </c>
      <c r="E53" s="62">
        <v>18</v>
      </c>
      <c r="F53" s="62">
        <v>14</v>
      </c>
      <c r="G53" s="62">
        <v>15</v>
      </c>
      <c r="H53" s="62">
        <v>15</v>
      </c>
      <c r="I53" s="61" t="s">
        <v>29</v>
      </c>
      <c r="J53" s="42">
        <v>18</v>
      </c>
      <c r="K53" s="32">
        <f t="shared" si="75"/>
        <v>80</v>
      </c>
      <c r="L53" s="28">
        <f t="shared" si="76"/>
        <v>4</v>
      </c>
      <c r="M53" s="28">
        <f t="shared" si="77"/>
        <v>4</v>
      </c>
      <c r="N53" s="28">
        <f t="shared" si="78"/>
        <v>4</v>
      </c>
      <c r="O53" s="28">
        <f t="shared" si="79"/>
        <v>4</v>
      </c>
      <c r="P53" s="28">
        <f t="shared" si="12"/>
        <v>4</v>
      </c>
      <c r="Q53" s="19" t="str">
        <f t="shared" si="80"/>
        <v xml:space="preserve"> </v>
      </c>
      <c r="R53" s="20" t="str">
        <f t="shared" si="81"/>
        <v xml:space="preserve"> </v>
      </c>
      <c r="S53" s="20" t="str">
        <f t="shared" si="82"/>
        <v xml:space="preserve"> </v>
      </c>
      <c r="T53" s="20" t="str">
        <f t="shared" si="83"/>
        <v xml:space="preserve"> </v>
      </c>
      <c r="U53" s="20" t="str">
        <f t="shared" si="84"/>
        <v xml:space="preserve"> </v>
      </c>
      <c r="V53" s="20">
        <f t="shared" si="85"/>
        <v>18</v>
      </c>
      <c r="W53" s="20" t="str">
        <f t="shared" si="19"/>
        <v xml:space="preserve"> </v>
      </c>
      <c r="X53" s="29" t="str">
        <f t="shared" si="137"/>
        <v/>
      </c>
      <c r="Y53" s="29" t="str">
        <f t="shared" si="138"/>
        <v/>
      </c>
      <c r="Z53" s="29" t="str">
        <f t="shared" si="139"/>
        <v/>
      </c>
      <c r="AA53" s="29">
        <f t="shared" si="140"/>
        <v>1</v>
      </c>
      <c r="AB53" s="29" t="str">
        <f t="shared" si="141"/>
        <v/>
      </c>
      <c r="AC53" s="29" t="str">
        <f t="shared" si="142"/>
        <v/>
      </c>
      <c r="AD53" s="29" t="str">
        <f t="shared" si="143"/>
        <v/>
      </c>
      <c r="AG53" s="20" t="s">
        <v>30</v>
      </c>
      <c r="AH53" s="29" t="str">
        <f t="shared" si="86"/>
        <v/>
      </c>
      <c r="AI53" s="29" t="str">
        <f t="shared" si="87"/>
        <v/>
      </c>
      <c r="AJ53" s="29">
        <f t="shared" si="88"/>
        <v>4</v>
      </c>
      <c r="AK53" s="29" t="str">
        <f t="shared" si="89"/>
        <v/>
      </c>
      <c r="AL53" s="20" t="s">
        <v>31</v>
      </c>
      <c r="AM53" s="29" t="str">
        <f t="shared" si="90"/>
        <v/>
      </c>
      <c r="AN53" s="29" t="str">
        <f t="shared" si="91"/>
        <v/>
      </c>
      <c r="AO53" s="29">
        <f t="shared" si="92"/>
        <v>4</v>
      </c>
      <c r="AP53" s="29" t="str">
        <f t="shared" si="93"/>
        <v/>
      </c>
      <c r="AQ53" s="20" t="s">
        <v>32</v>
      </c>
      <c r="AR53" s="29" t="str">
        <f t="shared" si="94"/>
        <v/>
      </c>
      <c r="AS53" s="29" t="str">
        <f t="shared" si="95"/>
        <v/>
      </c>
      <c r="AT53" s="29">
        <f t="shared" si="96"/>
        <v>4</v>
      </c>
      <c r="AU53" s="29" t="str">
        <f t="shared" si="97"/>
        <v/>
      </c>
      <c r="AV53" s="20" t="s">
        <v>33</v>
      </c>
      <c r="AW53" s="29" t="str">
        <f t="shared" si="98"/>
        <v/>
      </c>
      <c r="AX53" s="29" t="str">
        <f t="shared" si="99"/>
        <v/>
      </c>
      <c r="AY53" s="29">
        <f t="shared" si="100"/>
        <v>4</v>
      </c>
      <c r="AZ53" s="29" t="str">
        <f t="shared" si="101"/>
        <v/>
      </c>
      <c r="BA53" s="20" t="s">
        <v>34</v>
      </c>
      <c r="BB53" s="29" t="str">
        <f t="shared" si="102"/>
        <v/>
      </c>
      <c r="BC53" s="29" t="str">
        <f t="shared" si="103"/>
        <v/>
      </c>
      <c r="BD53" s="29">
        <f t="shared" si="104"/>
        <v>4</v>
      </c>
      <c r="BE53" s="29" t="str">
        <f t="shared" si="105"/>
        <v/>
      </c>
      <c r="BF53" s="29">
        <f t="shared" si="106"/>
        <v>4</v>
      </c>
      <c r="BG53" s="20" t="s">
        <v>14</v>
      </c>
      <c r="BH53" s="29" t="str">
        <f t="shared" si="107"/>
        <v/>
      </c>
      <c r="BI53" s="29" t="str">
        <f t="shared" si="108"/>
        <v/>
      </c>
      <c r="BJ53" s="29">
        <f t="shared" si="109"/>
        <v>4</v>
      </c>
      <c r="BK53" s="29" t="str">
        <f t="shared" si="110"/>
        <v/>
      </c>
      <c r="BL53" s="29">
        <f t="shared" si="111"/>
        <v>4</v>
      </c>
      <c r="BM53" s="20" t="s">
        <v>15</v>
      </c>
      <c r="BN53" s="29" t="str">
        <f t="shared" si="112"/>
        <v/>
      </c>
      <c r="BO53" s="29" t="str">
        <f t="shared" si="113"/>
        <v/>
      </c>
      <c r="BP53" s="29">
        <f t="shared" si="114"/>
        <v>4</v>
      </c>
      <c r="BQ53" s="29" t="str">
        <f t="shared" si="115"/>
        <v/>
      </c>
      <c r="BR53" s="29">
        <f t="shared" si="116"/>
        <v>4</v>
      </c>
      <c r="BS53" s="20" t="s">
        <v>16</v>
      </c>
      <c r="BT53" s="29" t="str">
        <f t="shared" si="117"/>
        <v/>
      </c>
      <c r="BU53" s="29" t="str">
        <f t="shared" si="118"/>
        <v/>
      </c>
      <c r="BV53" s="29">
        <f t="shared" si="119"/>
        <v>4</v>
      </c>
      <c r="BW53" s="29" t="str">
        <f t="shared" si="120"/>
        <v/>
      </c>
      <c r="BX53" s="29">
        <f t="shared" si="121"/>
        <v>4</v>
      </c>
      <c r="BY53" s="20" t="s">
        <v>35</v>
      </c>
      <c r="BZ53" s="29" t="str">
        <f t="shared" si="122"/>
        <v/>
      </c>
      <c r="CA53" s="29" t="str">
        <f t="shared" si="123"/>
        <v/>
      </c>
      <c r="CB53" s="29">
        <f t="shared" si="124"/>
        <v>4</v>
      </c>
      <c r="CC53" s="29" t="str">
        <f t="shared" si="125"/>
        <v/>
      </c>
      <c r="CD53" s="29">
        <f t="shared" si="126"/>
        <v>4</v>
      </c>
      <c r="CE53" s="20" t="s">
        <v>29</v>
      </c>
      <c r="CF53" s="29" t="str">
        <f t="shared" si="127"/>
        <v/>
      </c>
      <c r="CG53" s="29" t="str">
        <f t="shared" si="128"/>
        <v/>
      </c>
      <c r="CH53" s="29">
        <f t="shared" si="129"/>
        <v>4</v>
      </c>
      <c r="CI53" s="29" t="str">
        <f t="shared" si="130"/>
        <v/>
      </c>
      <c r="CJ53" s="29">
        <f t="shared" si="131"/>
        <v>4</v>
      </c>
      <c r="CK53" s="20" t="s">
        <v>36</v>
      </c>
      <c r="CL53" s="29" t="str">
        <f t="shared" si="132"/>
        <v/>
      </c>
      <c r="CM53" s="29" t="str">
        <f t="shared" si="133"/>
        <v/>
      </c>
      <c r="CN53" s="29">
        <f t="shared" si="134"/>
        <v>4</v>
      </c>
      <c r="CO53" s="29" t="str">
        <f t="shared" si="135"/>
        <v/>
      </c>
      <c r="CP53" s="29">
        <f t="shared" si="136"/>
        <v>4</v>
      </c>
      <c r="CQ53" s="21">
        <f t="shared" si="71"/>
        <v>66</v>
      </c>
      <c r="CR53" s="22" t="str">
        <f t="shared" si="72"/>
        <v/>
      </c>
    </row>
    <row r="54" spans="1:96" ht="15.75" x14ac:dyDescent="0.25">
      <c r="A54" s="23">
        <f>'[1]Впишите фамилии!'!E69</f>
        <v>10</v>
      </c>
      <c r="B54" s="24" t="str">
        <f>'[1]Впишите фамилии!'!F69</f>
        <v>б</v>
      </c>
      <c r="C54" s="23" t="str">
        <f>'[1]Впишите фамилии!'!G69</f>
        <v xml:space="preserve">Кадыров Дархан </v>
      </c>
      <c r="D54" s="60" t="str">
        <f>'[1]Впишите фамилии!'!H69</f>
        <v>м</v>
      </c>
      <c r="E54" s="62">
        <v>13</v>
      </c>
      <c r="F54" s="62">
        <v>20</v>
      </c>
      <c r="G54" s="62">
        <v>12</v>
      </c>
      <c r="H54" s="62">
        <v>11</v>
      </c>
      <c r="I54" s="61" t="s">
        <v>34</v>
      </c>
      <c r="J54" s="42">
        <v>19</v>
      </c>
      <c r="K54" s="32">
        <f t="shared" si="75"/>
        <v>75</v>
      </c>
      <c r="L54" s="28">
        <f t="shared" si="76"/>
        <v>3</v>
      </c>
      <c r="M54" s="28">
        <f t="shared" si="77"/>
        <v>5</v>
      </c>
      <c r="N54" s="28">
        <f t="shared" si="78"/>
        <v>3</v>
      </c>
      <c r="O54" s="28">
        <f t="shared" si="79"/>
        <v>3</v>
      </c>
      <c r="P54" s="28">
        <f t="shared" si="12"/>
        <v>4</v>
      </c>
      <c r="Q54" s="19">
        <f t="shared" si="80"/>
        <v>19</v>
      </c>
      <c r="R54" s="20" t="str">
        <f t="shared" si="81"/>
        <v xml:space="preserve"> </v>
      </c>
      <c r="S54" s="20" t="str">
        <f t="shared" si="82"/>
        <v xml:space="preserve"> </v>
      </c>
      <c r="T54" s="20" t="str">
        <f t="shared" si="83"/>
        <v xml:space="preserve"> </v>
      </c>
      <c r="U54" s="20" t="str">
        <f t="shared" si="84"/>
        <v xml:space="preserve"> </v>
      </c>
      <c r="V54" s="20" t="str">
        <f t="shared" si="85"/>
        <v xml:space="preserve"> </v>
      </c>
      <c r="W54" s="20" t="str">
        <f t="shared" si="19"/>
        <v xml:space="preserve"> </v>
      </c>
      <c r="X54" s="29" t="str">
        <f t="shared" si="137"/>
        <v/>
      </c>
      <c r="Y54" s="29" t="str">
        <f t="shared" si="138"/>
        <v/>
      </c>
      <c r="Z54" s="29" t="str">
        <f t="shared" si="139"/>
        <v/>
      </c>
      <c r="AA54" s="29">
        <f t="shared" si="140"/>
        <v>1</v>
      </c>
      <c r="AB54" s="29" t="str">
        <f t="shared" si="141"/>
        <v/>
      </c>
      <c r="AC54" s="29" t="str">
        <f t="shared" si="142"/>
        <v/>
      </c>
      <c r="AD54" s="29" t="str">
        <f t="shared" si="143"/>
        <v/>
      </c>
      <c r="AG54" s="20" t="s">
        <v>30</v>
      </c>
      <c r="AH54" s="29" t="str">
        <f t="shared" si="86"/>
        <v/>
      </c>
      <c r="AI54" s="29">
        <f t="shared" si="87"/>
        <v>3</v>
      </c>
      <c r="AJ54" s="29" t="str">
        <f t="shared" si="88"/>
        <v/>
      </c>
      <c r="AK54" s="29" t="str">
        <f t="shared" si="89"/>
        <v/>
      </c>
      <c r="AL54" s="20" t="s">
        <v>31</v>
      </c>
      <c r="AM54" s="29" t="str">
        <f t="shared" si="90"/>
        <v/>
      </c>
      <c r="AN54" s="29" t="str">
        <f t="shared" si="91"/>
        <v/>
      </c>
      <c r="AO54" s="29" t="str">
        <f t="shared" si="92"/>
        <v/>
      </c>
      <c r="AP54" s="29">
        <f t="shared" si="93"/>
        <v>5</v>
      </c>
      <c r="AQ54" s="20" t="s">
        <v>32</v>
      </c>
      <c r="AR54" s="29" t="str">
        <f t="shared" si="94"/>
        <v/>
      </c>
      <c r="AS54" s="29">
        <f t="shared" si="95"/>
        <v>3</v>
      </c>
      <c r="AT54" s="29" t="str">
        <f t="shared" si="96"/>
        <v/>
      </c>
      <c r="AU54" s="29" t="str">
        <f t="shared" si="97"/>
        <v/>
      </c>
      <c r="AV54" s="20" t="s">
        <v>33</v>
      </c>
      <c r="AW54" s="29" t="str">
        <f t="shared" si="98"/>
        <v/>
      </c>
      <c r="AX54" s="29">
        <f t="shared" si="99"/>
        <v>3</v>
      </c>
      <c r="AY54" s="29" t="str">
        <f t="shared" si="100"/>
        <v/>
      </c>
      <c r="AZ54" s="29" t="str">
        <f t="shared" si="101"/>
        <v/>
      </c>
      <c r="BA54" s="20" t="s">
        <v>34</v>
      </c>
      <c r="BB54" s="29" t="str">
        <f t="shared" si="102"/>
        <v/>
      </c>
      <c r="BC54" s="29" t="str">
        <f t="shared" si="103"/>
        <v/>
      </c>
      <c r="BD54" s="29">
        <f t="shared" si="104"/>
        <v>4</v>
      </c>
      <c r="BE54" s="29" t="str">
        <f t="shared" si="105"/>
        <v/>
      </c>
      <c r="BF54" s="29">
        <f t="shared" si="106"/>
        <v>4</v>
      </c>
      <c r="BG54" s="20" t="s">
        <v>14</v>
      </c>
      <c r="BH54" s="29" t="str">
        <f t="shared" si="107"/>
        <v/>
      </c>
      <c r="BI54" s="29" t="str">
        <f t="shared" si="108"/>
        <v/>
      </c>
      <c r="BJ54" s="29">
        <f t="shared" si="109"/>
        <v>4</v>
      </c>
      <c r="BK54" s="29" t="str">
        <f t="shared" si="110"/>
        <v/>
      </c>
      <c r="BL54" s="29">
        <f t="shared" si="111"/>
        <v>4</v>
      </c>
      <c r="BM54" s="20" t="s">
        <v>15</v>
      </c>
      <c r="BN54" s="29" t="str">
        <f t="shared" si="112"/>
        <v/>
      </c>
      <c r="BO54" s="29" t="str">
        <f t="shared" si="113"/>
        <v/>
      </c>
      <c r="BP54" s="29">
        <f t="shared" si="114"/>
        <v>4</v>
      </c>
      <c r="BQ54" s="29" t="str">
        <f t="shared" si="115"/>
        <v/>
      </c>
      <c r="BR54" s="29">
        <f t="shared" si="116"/>
        <v>4</v>
      </c>
      <c r="BS54" s="20" t="s">
        <v>16</v>
      </c>
      <c r="BT54" s="29" t="str">
        <f t="shared" si="117"/>
        <v/>
      </c>
      <c r="BU54" s="29" t="str">
        <f t="shared" si="118"/>
        <v/>
      </c>
      <c r="BV54" s="29">
        <f t="shared" si="119"/>
        <v>4</v>
      </c>
      <c r="BW54" s="29" t="str">
        <f t="shared" si="120"/>
        <v/>
      </c>
      <c r="BX54" s="29">
        <f t="shared" si="121"/>
        <v>4</v>
      </c>
      <c r="BY54" s="20" t="s">
        <v>35</v>
      </c>
      <c r="BZ54" s="29" t="str">
        <f t="shared" si="122"/>
        <v/>
      </c>
      <c r="CA54" s="29" t="str">
        <f t="shared" si="123"/>
        <v/>
      </c>
      <c r="CB54" s="29">
        <f t="shared" si="124"/>
        <v>4</v>
      </c>
      <c r="CC54" s="29" t="str">
        <f t="shared" si="125"/>
        <v/>
      </c>
      <c r="CD54" s="29">
        <f t="shared" si="126"/>
        <v>4</v>
      </c>
      <c r="CE54" s="20" t="s">
        <v>29</v>
      </c>
      <c r="CF54" s="29" t="str">
        <f t="shared" si="127"/>
        <v/>
      </c>
      <c r="CG54" s="29" t="str">
        <f t="shared" si="128"/>
        <v/>
      </c>
      <c r="CH54" s="29">
        <f t="shared" si="129"/>
        <v>4</v>
      </c>
      <c r="CI54" s="29" t="str">
        <f t="shared" si="130"/>
        <v/>
      </c>
      <c r="CJ54" s="29">
        <f t="shared" si="131"/>
        <v>4</v>
      </c>
      <c r="CK54" s="20" t="s">
        <v>36</v>
      </c>
      <c r="CL54" s="29" t="str">
        <f t="shared" si="132"/>
        <v/>
      </c>
      <c r="CM54" s="29" t="str">
        <f t="shared" si="133"/>
        <v/>
      </c>
      <c r="CN54" s="29">
        <f t="shared" si="134"/>
        <v>4</v>
      </c>
      <c r="CO54" s="29" t="str">
        <f t="shared" si="135"/>
        <v/>
      </c>
      <c r="CP54" s="29">
        <f t="shared" si="136"/>
        <v>4</v>
      </c>
      <c r="CQ54" s="21">
        <f t="shared" si="71"/>
        <v>55</v>
      </c>
      <c r="CR54" s="22" t="str">
        <f t="shared" si="72"/>
        <v/>
      </c>
    </row>
    <row r="55" spans="1:96" ht="15.75" x14ac:dyDescent="0.25">
      <c r="A55" s="23">
        <f>'[1]Впишите фамилии!'!E70</f>
        <v>11</v>
      </c>
      <c r="B55" s="24" t="str">
        <f>'[1]Впишите фамилии!'!F70</f>
        <v>б</v>
      </c>
      <c r="C55" s="23" t="str">
        <f>'[1]Впишите фамилии!'!G70</f>
        <v xml:space="preserve">Петроченко Иван </v>
      </c>
      <c r="D55" s="60" t="str">
        <f>'[1]Впишите фамилии!'!H70</f>
        <v>м</v>
      </c>
      <c r="E55" s="62">
        <v>21</v>
      </c>
      <c r="F55" s="62">
        <v>18</v>
      </c>
      <c r="G55" s="62">
        <v>19</v>
      </c>
      <c r="H55" s="62">
        <v>15</v>
      </c>
      <c r="I55" s="61" t="s">
        <v>40</v>
      </c>
      <c r="J55" s="42">
        <v>13</v>
      </c>
      <c r="K55" s="32">
        <f t="shared" si="75"/>
        <v>86</v>
      </c>
      <c r="L55" s="28">
        <f t="shared" si="76"/>
        <v>5</v>
      </c>
      <c r="M55" s="28">
        <f t="shared" si="77"/>
        <v>5</v>
      </c>
      <c r="N55" s="28">
        <f t="shared" si="78"/>
        <v>4</v>
      </c>
      <c r="O55" s="28">
        <f t="shared" si="79"/>
        <v>4</v>
      </c>
      <c r="P55" s="28" t="str">
        <f t="shared" si="12"/>
        <v/>
      </c>
      <c r="Q55" s="19" t="str">
        <f t="shared" si="80"/>
        <v xml:space="preserve"> </v>
      </c>
      <c r="R55" s="20" t="str">
        <f t="shared" si="81"/>
        <v xml:space="preserve"> </v>
      </c>
      <c r="S55" s="20" t="str">
        <f t="shared" si="82"/>
        <v xml:space="preserve"> </v>
      </c>
      <c r="T55" s="20" t="str">
        <f t="shared" si="83"/>
        <v xml:space="preserve"> </v>
      </c>
      <c r="U55" s="20" t="str">
        <f t="shared" si="84"/>
        <v xml:space="preserve"> </v>
      </c>
      <c r="V55" s="20" t="str">
        <f t="shared" si="85"/>
        <v xml:space="preserve"> </v>
      </c>
      <c r="W55" s="20" t="str">
        <f t="shared" si="19"/>
        <v xml:space="preserve"> </v>
      </c>
      <c r="X55" s="29" t="str">
        <f t="shared" si="137"/>
        <v/>
      </c>
      <c r="Y55" s="29" t="str">
        <f t="shared" si="138"/>
        <v/>
      </c>
      <c r="Z55" s="29" t="str">
        <f t="shared" si="139"/>
        <v/>
      </c>
      <c r="AA55" s="29" t="str">
        <f t="shared" si="140"/>
        <v/>
      </c>
      <c r="AB55" s="29">
        <f t="shared" si="141"/>
        <v>1</v>
      </c>
      <c r="AC55" s="29" t="str">
        <f t="shared" si="142"/>
        <v/>
      </c>
      <c r="AD55" s="29" t="str">
        <f t="shared" si="143"/>
        <v/>
      </c>
      <c r="AG55" s="20" t="s">
        <v>30</v>
      </c>
      <c r="AH55" s="29" t="str">
        <f t="shared" si="86"/>
        <v/>
      </c>
      <c r="AI55" s="29" t="str">
        <f t="shared" si="87"/>
        <v/>
      </c>
      <c r="AJ55" s="29" t="str">
        <f t="shared" si="88"/>
        <v/>
      </c>
      <c r="AK55" s="29">
        <f t="shared" si="89"/>
        <v>5</v>
      </c>
      <c r="AL55" s="20" t="s">
        <v>31</v>
      </c>
      <c r="AM55" s="29" t="str">
        <f t="shared" si="90"/>
        <v/>
      </c>
      <c r="AN55" s="29" t="str">
        <f t="shared" si="91"/>
        <v/>
      </c>
      <c r="AO55" s="29" t="str">
        <f t="shared" si="92"/>
        <v/>
      </c>
      <c r="AP55" s="29">
        <f t="shared" si="93"/>
        <v>5</v>
      </c>
      <c r="AQ55" s="20" t="s">
        <v>32</v>
      </c>
      <c r="AR55" s="29" t="str">
        <f t="shared" si="94"/>
        <v/>
      </c>
      <c r="AS55" s="29" t="str">
        <f t="shared" si="95"/>
        <v/>
      </c>
      <c r="AT55" s="29">
        <f t="shared" si="96"/>
        <v>4</v>
      </c>
      <c r="AU55" s="29" t="str">
        <f t="shared" si="97"/>
        <v/>
      </c>
      <c r="AV55" s="20" t="s">
        <v>33</v>
      </c>
      <c r="AW55" s="29" t="str">
        <f t="shared" si="98"/>
        <v/>
      </c>
      <c r="AX55" s="29" t="str">
        <f t="shared" si="99"/>
        <v/>
      </c>
      <c r="AY55" s="29">
        <f t="shared" si="100"/>
        <v>4</v>
      </c>
      <c r="AZ55" s="29" t="str">
        <f t="shared" si="101"/>
        <v/>
      </c>
      <c r="BA55" s="20" t="s">
        <v>34</v>
      </c>
      <c r="BB55" s="29" t="str">
        <f t="shared" si="102"/>
        <v/>
      </c>
      <c r="BC55" s="29">
        <f t="shared" si="103"/>
        <v>3</v>
      </c>
      <c r="BD55" s="29" t="str">
        <f t="shared" si="104"/>
        <v/>
      </c>
      <c r="BE55" s="29" t="str">
        <f t="shared" si="105"/>
        <v/>
      </c>
      <c r="BF55" s="29">
        <f t="shared" si="106"/>
        <v>3</v>
      </c>
      <c r="BG55" s="20" t="s">
        <v>14</v>
      </c>
      <c r="BH55" s="29" t="str">
        <f t="shared" si="107"/>
        <v/>
      </c>
      <c r="BI55" s="29" t="str">
        <f t="shared" si="108"/>
        <v/>
      </c>
      <c r="BJ55" s="29">
        <f t="shared" si="109"/>
        <v>4</v>
      </c>
      <c r="BK55" s="29" t="str">
        <f t="shared" si="110"/>
        <v/>
      </c>
      <c r="BL55" s="29">
        <f t="shared" si="111"/>
        <v>4</v>
      </c>
      <c r="BM55" s="20" t="s">
        <v>15</v>
      </c>
      <c r="BN55" s="29" t="str">
        <f t="shared" si="112"/>
        <v/>
      </c>
      <c r="BO55" s="29" t="str">
        <f t="shared" si="113"/>
        <v/>
      </c>
      <c r="BP55" s="29">
        <f t="shared" si="114"/>
        <v>4</v>
      </c>
      <c r="BQ55" s="29" t="str">
        <f t="shared" si="115"/>
        <v/>
      </c>
      <c r="BR55" s="29">
        <f t="shared" si="116"/>
        <v>4</v>
      </c>
      <c r="BS55" s="20" t="s">
        <v>16</v>
      </c>
      <c r="BT55" s="29" t="str">
        <f t="shared" si="117"/>
        <v/>
      </c>
      <c r="BU55" s="29">
        <f t="shared" si="118"/>
        <v>3</v>
      </c>
      <c r="BV55" s="29" t="str">
        <f t="shared" si="119"/>
        <v/>
      </c>
      <c r="BW55" s="29" t="str">
        <f t="shared" si="120"/>
        <v/>
      </c>
      <c r="BX55" s="29">
        <f t="shared" si="121"/>
        <v>3</v>
      </c>
      <c r="BY55" s="20" t="s">
        <v>35</v>
      </c>
      <c r="BZ55" s="29" t="str">
        <f t="shared" si="122"/>
        <v/>
      </c>
      <c r="CA55" s="29">
        <f t="shared" si="123"/>
        <v>3</v>
      </c>
      <c r="CB55" s="29" t="str">
        <f t="shared" si="124"/>
        <v/>
      </c>
      <c r="CC55" s="29" t="str">
        <f t="shared" si="125"/>
        <v/>
      </c>
      <c r="CD55" s="29">
        <f t="shared" si="126"/>
        <v>3</v>
      </c>
      <c r="CE55" s="20" t="s">
        <v>29</v>
      </c>
      <c r="CF55" s="29" t="str">
        <f t="shared" si="127"/>
        <v/>
      </c>
      <c r="CG55" s="29">
        <f t="shared" si="128"/>
        <v>3</v>
      </c>
      <c r="CH55" s="29" t="str">
        <f t="shared" si="129"/>
        <v/>
      </c>
      <c r="CI55" s="29" t="str">
        <f t="shared" si="130"/>
        <v/>
      </c>
      <c r="CJ55" s="29">
        <f t="shared" si="131"/>
        <v>3</v>
      </c>
      <c r="CK55" s="20" t="s">
        <v>36</v>
      </c>
      <c r="CL55" s="29" t="str">
        <f t="shared" si="132"/>
        <v/>
      </c>
      <c r="CM55" s="29">
        <f t="shared" si="133"/>
        <v>3</v>
      </c>
      <c r="CN55" s="29" t="str">
        <f t="shared" si="134"/>
        <v/>
      </c>
      <c r="CO55" s="29" t="str">
        <f t="shared" si="135"/>
        <v/>
      </c>
      <c r="CP55" s="29">
        <f t="shared" si="136"/>
        <v>3</v>
      </c>
      <c r="CQ55" s="21">
        <f t="shared" si="71"/>
        <v>68</v>
      </c>
      <c r="CR55" s="22" t="str">
        <f t="shared" si="72"/>
        <v/>
      </c>
    </row>
    <row r="56" spans="1:96" ht="15.75" x14ac:dyDescent="0.25">
      <c r="A56" s="23">
        <f>'[1]Впишите фамилии!'!E71</f>
        <v>12</v>
      </c>
      <c r="B56" s="24" t="str">
        <f>'[1]Впишите фамилии!'!F71</f>
        <v>б</v>
      </c>
      <c r="C56" s="23" t="str">
        <f>'[1]Впишите фамилии!'!G71</f>
        <v xml:space="preserve">Савичев Виталий </v>
      </c>
      <c r="D56" s="60" t="str">
        <f>'[1]Впишите фамилии!'!H71</f>
        <v>м</v>
      </c>
      <c r="E56" s="62">
        <v>16</v>
      </c>
      <c r="F56" s="62">
        <v>14</v>
      </c>
      <c r="G56" s="62">
        <v>13</v>
      </c>
      <c r="H56" s="62">
        <v>16</v>
      </c>
      <c r="I56" s="61" t="s">
        <v>40</v>
      </c>
      <c r="J56" s="42">
        <v>16</v>
      </c>
      <c r="K56" s="32">
        <f t="shared" si="75"/>
        <v>75</v>
      </c>
      <c r="L56" s="28">
        <f t="shared" si="76"/>
        <v>4</v>
      </c>
      <c r="M56" s="28">
        <f t="shared" si="77"/>
        <v>4</v>
      </c>
      <c r="N56" s="28">
        <f t="shared" si="78"/>
        <v>3</v>
      </c>
      <c r="O56" s="28">
        <f t="shared" si="79"/>
        <v>4</v>
      </c>
      <c r="P56" s="28" t="str">
        <f t="shared" si="12"/>
        <v/>
      </c>
      <c r="Q56" s="19" t="str">
        <f t="shared" si="80"/>
        <v xml:space="preserve"> </v>
      </c>
      <c r="R56" s="20" t="str">
        <f t="shared" si="81"/>
        <v xml:space="preserve"> </v>
      </c>
      <c r="S56" s="20" t="str">
        <f t="shared" si="82"/>
        <v xml:space="preserve"> </v>
      </c>
      <c r="T56" s="20" t="str">
        <f t="shared" si="83"/>
        <v xml:space="preserve"> </v>
      </c>
      <c r="U56" s="20" t="str">
        <f t="shared" si="84"/>
        <v xml:space="preserve"> </v>
      </c>
      <c r="V56" s="20" t="str">
        <f t="shared" si="85"/>
        <v xml:space="preserve"> </v>
      </c>
      <c r="W56" s="20" t="str">
        <f t="shared" si="19"/>
        <v xml:space="preserve"> </v>
      </c>
      <c r="X56" s="29" t="str">
        <f t="shared" si="137"/>
        <v/>
      </c>
      <c r="Y56" s="29" t="str">
        <f t="shared" si="138"/>
        <v/>
      </c>
      <c r="Z56" s="29" t="str">
        <f t="shared" si="139"/>
        <v/>
      </c>
      <c r="AA56" s="29">
        <f t="shared" si="140"/>
        <v>1</v>
      </c>
      <c r="AB56" s="29" t="str">
        <f t="shared" si="141"/>
        <v/>
      </c>
      <c r="AC56" s="29" t="str">
        <f t="shared" si="142"/>
        <v/>
      </c>
      <c r="AD56" s="29" t="str">
        <f t="shared" si="143"/>
        <v/>
      </c>
      <c r="AG56" s="20" t="s">
        <v>30</v>
      </c>
      <c r="AH56" s="29" t="str">
        <f t="shared" si="86"/>
        <v/>
      </c>
      <c r="AI56" s="29" t="str">
        <f t="shared" si="87"/>
        <v/>
      </c>
      <c r="AJ56" s="29">
        <f t="shared" si="88"/>
        <v>4</v>
      </c>
      <c r="AK56" s="29" t="str">
        <f t="shared" si="89"/>
        <v/>
      </c>
      <c r="AL56" s="20" t="s">
        <v>31</v>
      </c>
      <c r="AM56" s="29" t="str">
        <f t="shared" si="90"/>
        <v/>
      </c>
      <c r="AN56" s="29" t="str">
        <f t="shared" si="91"/>
        <v/>
      </c>
      <c r="AO56" s="29">
        <f t="shared" si="92"/>
        <v>4</v>
      </c>
      <c r="AP56" s="29" t="str">
        <f t="shared" si="93"/>
        <v/>
      </c>
      <c r="AQ56" s="20" t="s">
        <v>32</v>
      </c>
      <c r="AR56" s="29" t="str">
        <f t="shared" si="94"/>
        <v/>
      </c>
      <c r="AS56" s="29">
        <f t="shared" si="95"/>
        <v>3</v>
      </c>
      <c r="AT56" s="29" t="str">
        <f t="shared" si="96"/>
        <v/>
      </c>
      <c r="AU56" s="29" t="str">
        <f t="shared" si="97"/>
        <v/>
      </c>
      <c r="AV56" s="20" t="s">
        <v>33</v>
      </c>
      <c r="AW56" s="29" t="str">
        <f t="shared" si="98"/>
        <v/>
      </c>
      <c r="AX56" s="29" t="str">
        <f t="shared" si="99"/>
        <v/>
      </c>
      <c r="AY56" s="29">
        <f t="shared" si="100"/>
        <v>4</v>
      </c>
      <c r="AZ56" s="29" t="str">
        <f t="shared" si="101"/>
        <v/>
      </c>
      <c r="BA56" s="20" t="s">
        <v>34</v>
      </c>
      <c r="BB56" s="29" t="str">
        <f t="shared" si="102"/>
        <v/>
      </c>
      <c r="BC56" s="29" t="str">
        <f t="shared" si="103"/>
        <v/>
      </c>
      <c r="BD56" s="29">
        <f t="shared" si="104"/>
        <v>4</v>
      </c>
      <c r="BE56" s="29" t="str">
        <f t="shared" si="105"/>
        <v/>
      </c>
      <c r="BF56" s="29">
        <f t="shared" si="106"/>
        <v>4</v>
      </c>
      <c r="BG56" s="20" t="s">
        <v>14</v>
      </c>
      <c r="BH56" s="29" t="str">
        <f t="shared" si="107"/>
        <v/>
      </c>
      <c r="BI56" s="29" t="str">
        <f t="shared" si="108"/>
        <v/>
      </c>
      <c r="BJ56" s="29">
        <f t="shared" si="109"/>
        <v>4</v>
      </c>
      <c r="BK56" s="29" t="str">
        <f t="shared" si="110"/>
        <v/>
      </c>
      <c r="BL56" s="29">
        <f t="shared" si="111"/>
        <v>4</v>
      </c>
      <c r="BM56" s="20" t="s">
        <v>15</v>
      </c>
      <c r="BN56" s="29" t="str">
        <f t="shared" si="112"/>
        <v/>
      </c>
      <c r="BO56" s="29" t="str">
        <f t="shared" si="113"/>
        <v/>
      </c>
      <c r="BP56" s="29">
        <f t="shared" si="114"/>
        <v>4</v>
      </c>
      <c r="BQ56" s="29" t="str">
        <f t="shared" si="115"/>
        <v/>
      </c>
      <c r="BR56" s="29">
        <f t="shared" si="116"/>
        <v>4</v>
      </c>
      <c r="BS56" s="20" t="s">
        <v>16</v>
      </c>
      <c r="BT56" s="29" t="str">
        <f t="shared" si="117"/>
        <v/>
      </c>
      <c r="BU56" s="29" t="str">
        <f t="shared" si="118"/>
        <v/>
      </c>
      <c r="BV56" s="29">
        <f t="shared" si="119"/>
        <v>4</v>
      </c>
      <c r="BW56" s="29" t="str">
        <f t="shared" si="120"/>
        <v/>
      </c>
      <c r="BX56" s="29">
        <f t="shared" si="121"/>
        <v>4</v>
      </c>
      <c r="BY56" s="20" t="s">
        <v>35</v>
      </c>
      <c r="BZ56" s="29" t="str">
        <f t="shared" si="122"/>
        <v/>
      </c>
      <c r="CA56" s="29" t="str">
        <f t="shared" si="123"/>
        <v/>
      </c>
      <c r="CB56" s="29">
        <f t="shared" si="124"/>
        <v>4</v>
      </c>
      <c r="CC56" s="29" t="str">
        <f t="shared" si="125"/>
        <v/>
      </c>
      <c r="CD56" s="29">
        <f t="shared" si="126"/>
        <v>4</v>
      </c>
      <c r="CE56" s="20" t="s">
        <v>29</v>
      </c>
      <c r="CF56" s="29" t="str">
        <f t="shared" si="127"/>
        <v/>
      </c>
      <c r="CG56" s="29" t="str">
        <f t="shared" si="128"/>
        <v/>
      </c>
      <c r="CH56" s="29">
        <f t="shared" si="129"/>
        <v>4</v>
      </c>
      <c r="CI56" s="29" t="str">
        <f t="shared" si="130"/>
        <v/>
      </c>
      <c r="CJ56" s="29">
        <f t="shared" si="131"/>
        <v>4</v>
      </c>
      <c r="CK56" s="20" t="s">
        <v>36</v>
      </c>
      <c r="CL56" s="29" t="str">
        <f t="shared" si="132"/>
        <v/>
      </c>
      <c r="CM56" s="29" t="str">
        <f t="shared" si="133"/>
        <v/>
      </c>
      <c r="CN56" s="29">
        <f t="shared" si="134"/>
        <v>4</v>
      </c>
      <c r="CO56" s="29" t="str">
        <f t="shared" si="135"/>
        <v/>
      </c>
      <c r="CP56" s="29">
        <f t="shared" si="136"/>
        <v>4</v>
      </c>
      <c r="CQ56" s="21">
        <f t="shared" si="71"/>
        <v>61</v>
      </c>
      <c r="CR56" s="22" t="str">
        <f t="shared" si="72"/>
        <v/>
      </c>
    </row>
    <row r="57" spans="1:96" ht="15.75" x14ac:dyDescent="0.25">
      <c r="A57" s="23">
        <f>'[1]Впишите фамилии!'!E72</f>
        <v>13</v>
      </c>
      <c r="B57" s="24" t="str">
        <f>'[1]Впишите фамилии!'!F72</f>
        <v>б</v>
      </c>
      <c r="C57" s="23" t="str">
        <f>'[1]Впишите фамилии!'!G72</f>
        <v xml:space="preserve">Свидунович Александр </v>
      </c>
      <c r="D57" s="60" t="str">
        <f>'[1]Впишите фамилии!'!H72</f>
        <v>м</v>
      </c>
      <c r="E57" s="62">
        <v>17</v>
      </c>
      <c r="F57" s="62">
        <v>19</v>
      </c>
      <c r="G57" s="62">
        <v>18</v>
      </c>
      <c r="H57" s="62">
        <v>22</v>
      </c>
      <c r="I57" s="61" t="s">
        <v>40</v>
      </c>
      <c r="J57" s="42">
        <v>21</v>
      </c>
      <c r="K57" s="32">
        <f t="shared" si="75"/>
        <v>97</v>
      </c>
      <c r="L57" s="28">
        <f t="shared" si="76"/>
        <v>4</v>
      </c>
      <c r="M57" s="28">
        <f t="shared" si="77"/>
        <v>5</v>
      </c>
      <c r="N57" s="28">
        <f t="shared" si="78"/>
        <v>4</v>
      </c>
      <c r="O57" s="28">
        <f t="shared" si="79"/>
        <v>5</v>
      </c>
      <c r="P57" s="28" t="str">
        <f t="shared" si="12"/>
        <v/>
      </c>
      <c r="Q57" s="19" t="str">
        <f t="shared" si="80"/>
        <v xml:space="preserve"> </v>
      </c>
      <c r="R57" s="20" t="str">
        <f t="shared" si="81"/>
        <v xml:space="preserve"> </v>
      </c>
      <c r="S57" s="20" t="str">
        <f t="shared" si="82"/>
        <v xml:space="preserve"> </v>
      </c>
      <c r="T57" s="20" t="str">
        <f t="shared" si="83"/>
        <v xml:space="preserve"> </v>
      </c>
      <c r="U57" s="20" t="str">
        <f t="shared" si="84"/>
        <v xml:space="preserve"> </v>
      </c>
      <c r="V57" s="20" t="str">
        <f t="shared" si="85"/>
        <v xml:space="preserve"> </v>
      </c>
      <c r="W57" s="20" t="str">
        <f t="shared" si="19"/>
        <v xml:space="preserve"> </v>
      </c>
      <c r="X57" s="29" t="str">
        <f t="shared" si="137"/>
        <v/>
      </c>
      <c r="Y57" s="29" t="str">
        <f t="shared" si="138"/>
        <v/>
      </c>
      <c r="Z57" s="29" t="str">
        <f t="shared" si="139"/>
        <v/>
      </c>
      <c r="AA57" s="29" t="str">
        <f t="shared" si="140"/>
        <v/>
      </c>
      <c r="AB57" s="29" t="str">
        <f t="shared" si="141"/>
        <v/>
      </c>
      <c r="AC57" s="29">
        <f t="shared" si="142"/>
        <v>1</v>
      </c>
      <c r="AD57" s="29" t="str">
        <f t="shared" si="143"/>
        <v/>
      </c>
      <c r="AG57" s="20" t="s">
        <v>30</v>
      </c>
      <c r="AH57" s="29" t="str">
        <f t="shared" si="86"/>
        <v/>
      </c>
      <c r="AI57" s="29" t="str">
        <f t="shared" si="87"/>
        <v/>
      </c>
      <c r="AJ57" s="29">
        <f t="shared" si="88"/>
        <v>4</v>
      </c>
      <c r="AK57" s="29" t="str">
        <f t="shared" si="89"/>
        <v/>
      </c>
      <c r="AL57" s="20" t="s">
        <v>31</v>
      </c>
      <c r="AM57" s="29" t="str">
        <f t="shared" si="90"/>
        <v/>
      </c>
      <c r="AN57" s="29" t="str">
        <f t="shared" si="91"/>
        <v/>
      </c>
      <c r="AO57" s="29" t="str">
        <f t="shared" si="92"/>
        <v/>
      </c>
      <c r="AP57" s="29">
        <f t="shared" si="93"/>
        <v>5</v>
      </c>
      <c r="AQ57" s="20" t="s">
        <v>32</v>
      </c>
      <c r="AR57" s="29" t="str">
        <f t="shared" si="94"/>
        <v/>
      </c>
      <c r="AS57" s="29" t="str">
        <f t="shared" si="95"/>
        <v/>
      </c>
      <c r="AT57" s="29">
        <f t="shared" si="96"/>
        <v>4</v>
      </c>
      <c r="AU57" s="29" t="str">
        <f t="shared" si="97"/>
        <v/>
      </c>
      <c r="AV57" s="20" t="s">
        <v>33</v>
      </c>
      <c r="AW57" s="29" t="str">
        <f t="shared" si="98"/>
        <v/>
      </c>
      <c r="AX57" s="29" t="str">
        <f t="shared" si="99"/>
        <v/>
      </c>
      <c r="AY57" s="29" t="str">
        <f t="shared" si="100"/>
        <v/>
      </c>
      <c r="AZ57" s="29">
        <f t="shared" si="101"/>
        <v>5</v>
      </c>
      <c r="BA57" s="20" t="s">
        <v>34</v>
      </c>
      <c r="BB57" s="29" t="str">
        <f t="shared" si="102"/>
        <v/>
      </c>
      <c r="BC57" s="29" t="str">
        <f t="shared" si="103"/>
        <v/>
      </c>
      <c r="BD57" s="29" t="str">
        <f t="shared" si="104"/>
        <v/>
      </c>
      <c r="BE57" s="29">
        <f t="shared" si="105"/>
        <v>5</v>
      </c>
      <c r="BF57" s="29">
        <f t="shared" si="106"/>
        <v>5</v>
      </c>
      <c r="BG57" s="20" t="s">
        <v>14</v>
      </c>
      <c r="BH57" s="29" t="str">
        <f t="shared" si="107"/>
        <v/>
      </c>
      <c r="BI57" s="29" t="str">
        <f t="shared" si="108"/>
        <v/>
      </c>
      <c r="BJ57" s="29" t="str">
        <f t="shared" si="109"/>
        <v/>
      </c>
      <c r="BK57" s="29">
        <f t="shared" si="110"/>
        <v>5</v>
      </c>
      <c r="BL57" s="29">
        <f t="shared" si="111"/>
        <v>5</v>
      </c>
      <c r="BM57" s="20" t="s">
        <v>15</v>
      </c>
      <c r="BN57" s="29" t="str">
        <f t="shared" si="112"/>
        <v/>
      </c>
      <c r="BO57" s="29" t="str">
        <f t="shared" si="113"/>
        <v/>
      </c>
      <c r="BP57" s="29" t="str">
        <f t="shared" si="114"/>
        <v/>
      </c>
      <c r="BQ57" s="29">
        <f t="shared" si="115"/>
        <v>5</v>
      </c>
      <c r="BR57" s="29">
        <f t="shared" si="116"/>
        <v>5</v>
      </c>
      <c r="BS57" s="20" t="s">
        <v>16</v>
      </c>
      <c r="BT57" s="29" t="str">
        <f t="shared" si="117"/>
        <v/>
      </c>
      <c r="BU57" s="29" t="str">
        <f t="shared" si="118"/>
        <v/>
      </c>
      <c r="BV57" s="29" t="str">
        <f t="shared" si="119"/>
        <v/>
      </c>
      <c r="BW57" s="29">
        <f t="shared" si="120"/>
        <v>5</v>
      </c>
      <c r="BX57" s="29">
        <f t="shared" si="121"/>
        <v>5</v>
      </c>
      <c r="BY57" s="20" t="s">
        <v>35</v>
      </c>
      <c r="BZ57" s="29" t="str">
        <f t="shared" si="122"/>
        <v/>
      </c>
      <c r="CA57" s="29" t="str">
        <f t="shared" si="123"/>
        <v/>
      </c>
      <c r="CB57" s="29" t="str">
        <f t="shared" si="124"/>
        <v/>
      </c>
      <c r="CC57" s="29">
        <f t="shared" si="125"/>
        <v>5</v>
      </c>
      <c r="CD57" s="29">
        <f t="shared" si="126"/>
        <v>5</v>
      </c>
      <c r="CE57" s="20" t="s">
        <v>29</v>
      </c>
      <c r="CF57" s="29" t="str">
        <f t="shared" si="127"/>
        <v/>
      </c>
      <c r="CG57" s="29" t="str">
        <f t="shared" si="128"/>
        <v/>
      </c>
      <c r="CH57" s="29" t="str">
        <f t="shared" si="129"/>
        <v/>
      </c>
      <c r="CI57" s="29">
        <f t="shared" si="130"/>
        <v>5</v>
      </c>
      <c r="CJ57" s="29">
        <f t="shared" si="131"/>
        <v>5</v>
      </c>
      <c r="CK57" s="20" t="s">
        <v>36</v>
      </c>
      <c r="CL57" s="29" t="str">
        <f t="shared" si="132"/>
        <v/>
      </c>
      <c r="CM57" s="29" t="str">
        <f t="shared" si="133"/>
        <v/>
      </c>
      <c r="CN57" s="29" t="str">
        <f t="shared" si="134"/>
        <v/>
      </c>
      <c r="CO57" s="29">
        <f t="shared" si="135"/>
        <v>5</v>
      </c>
      <c r="CP57" s="29">
        <f t="shared" si="136"/>
        <v>5</v>
      </c>
      <c r="CQ57" s="21">
        <f t="shared" si="71"/>
        <v>78</v>
      </c>
      <c r="CR57" s="22" t="str">
        <f t="shared" si="72"/>
        <v/>
      </c>
    </row>
    <row r="58" spans="1:96" ht="15.75" x14ac:dyDescent="0.25">
      <c r="A58" s="23">
        <f>'[1]Впишите фамилии!'!E73</f>
        <v>14</v>
      </c>
      <c r="B58" s="24" t="str">
        <f>'[1]Впишите фамилии!'!F73</f>
        <v>б</v>
      </c>
      <c r="C58" s="23" t="str">
        <f>'[1]Впишите фамилии!'!G73</f>
        <v xml:space="preserve">Семенова Милена </v>
      </c>
      <c r="D58" s="60" t="str">
        <f>'[1]Впишите фамилии!'!H73</f>
        <v>ж</v>
      </c>
      <c r="E58" s="62">
        <v>17</v>
      </c>
      <c r="F58" s="62">
        <v>18</v>
      </c>
      <c r="G58" s="62">
        <v>14</v>
      </c>
      <c r="H58" s="62">
        <v>11</v>
      </c>
      <c r="I58" s="61" t="s">
        <v>29</v>
      </c>
      <c r="J58" s="42">
        <v>19</v>
      </c>
      <c r="K58" s="32">
        <f t="shared" si="75"/>
        <v>79</v>
      </c>
      <c r="L58" s="28">
        <f t="shared" si="76"/>
        <v>4</v>
      </c>
      <c r="M58" s="28">
        <f t="shared" si="77"/>
        <v>5</v>
      </c>
      <c r="N58" s="28">
        <f t="shared" si="78"/>
        <v>4</v>
      </c>
      <c r="O58" s="28">
        <f t="shared" si="79"/>
        <v>3</v>
      </c>
      <c r="P58" s="28">
        <f t="shared" si="12"/>
        <v>4</v>
      </c>
      <c r="Q58" s="19" t="str">
        <f t="shared" si="80"/>
        <v xml:space="preserve"> </v>
      </c>
      <c r="R58" s="20" t="str">
        <f t="shared" si="81"/>
        <v xml:space="preserve"> </v>
      </c>
      <c r="S58" s="20" t="str">
        <f t="shared" si="82"/>
        <v xml:space="preserve"> </v>
      </c>
      <c r="T58" s="20" t="str">
        <f t="shared" si="83"/>
        <v xml:space="preserve"> </v>
      </c>
      <c r="U58" s="20" t="str">
        <f t="shared" si="84"/>
        <v xml:space="preserve"> </v>
      </c>
      <c r="V58" s="20">
        <f t="shared" si="85"/>
        <v>19</v>
      </c>
      <c r="W58" s="20" t="str">
        <f t="shared" si="19"/>
        <v xml:space="preserve"> </v>
      </c>
      <c r="X58" s="29" t="str">
        <f t="shared" si="137"/>
        <v/>
      </c>
      <c r="Y58" s="29" t="str">
        <f t="shared" si="138"/>
        <v/>
      </c>
      <c r="Z58" s="29" t="str">
        <f t="shared" si="139"/>
        <v/>
      </c>
      <c r="AA58" s="29">
        <f t="shared" si="140"/>
        <v>1</v>
      </c>
      <c r="AB58" s="29" t="str">
        <f t="shared" si="141"/>
        <v/>
      </c>
      <c r="AC58" s="29" t="str">
        <f t="shared" si="142"/>
        <v/>
      </c>
      <c r="AD58" s="29" t="str">
        <f t="shared" si="143"/>
        <v/>
      </c>
      <c r="AG58" s="20" t="s">
        <v>30</v>
      </c>
      <c r="AH58" s="29" t="str">
        <f t="shared" si="86"/>
        <v/>
      </c>
      <c r="AI58" s="29" t="str">
        <f t="shared" si="87"/>
        <v/>
      </c>
      <c r="AJ58" s="29">
        <f t="shared" si="88"/>
        <v>4</v>
      </c>
      <c r="AK58" s="29" t="str">
        <f t="shared" si="89"/>
        <v/>
      </c>
      <c r="AL58" s="20" t="s">
        <v>31</v>
      </c>
      <c r="AM58" s="29" t="str">
        <f t="shared" si="90"/>
        <v/>
      </c>
      <c r="AN58" s="29" t="str">
        <f t="shared" si="91"/>
        <v/>
      </c>
      <c r="AO58" s="29" t="str">
        <f t="shared" si="92"/>
        <v/>
      </c>
      <c r="AP58" s="29">
        <f t="shared" si="93"/>
        <v>5</v>
      </c>
      <c r="AQ58" s="20" t="s">
        <v>32</v>
      </c>
      <c r="AR58" s="29" t="str">
        <f t="shared" si="94"/>
        <v/>
      </c>
      <c r="AS58" s="29" t="str">
        <f t="shared" si="95"/>
        <v/>
      </c>
      <c r="AT58" s="29">
        <f t="shared" si="96"/>
        <v>4</v>
      </c>
      <c r="AU58" s="29" t="str">
        <f t="shared" si="97"/>
        <v/>
      </c>
      <c r="AV58" s="20" t="s">
        <v>33</v>
      </c>
      <c r="AW58" s="29" t="str">
        <f t="shared" si="98"/>
        <v/>
      </c>
      <c r="AX58" s="29">
        <f t="shared" si="99"/>
        <v>3</v>
      </c>
      <c r="AY58" s="29" t="str">
        <f t="shared" si="100"/>
        <v/>
      </c>
      <c r="AZ58" s="29" t="str">
        <f t="shared" si="101"/>
        <v/>
      </c>
      <c r="BA58" s="20" t="s">
        <v>34</v>
      </c>
      <c r="BB58" s="29" t="str">
        <f t="shared" si="102"/>
        <v/>
      </c>
      <c r="BC58" s="29" t="str">
        <f t="shared" si="103"/>
        <v/>
      </c>
      <c r="BD58" s="29">
        <f t="shared" si="104"/>
        <v>4</v>
      </c>
      <c r="BE58" s="29" t="str">
        <f t="shared" si="105"/>
        <v/>
      </c>
      <c r="BF58" s="29">
        <f t="shared" si="106"/>
        <v>4</v>
      </c>
      <c r="BG58" s="20" t="s">
        <v>14</v>
      </c>
      <c r="BH58" s="29" t="str">
        <f t="shared" si="107"/>
        <v/>
      </c>
      <c r="BI58" s="29" t="str">
        <f t="shared" si="108"/>
        <v/>
      </c>
      <c r="BJ58" s="29">
        <f t="shared" si="109"/>
        <v>4</v>
      </c>
      <c r="BK58" s="29" t="str">
        <f t="shared" si="110"/>
        <v/>
      </c>
      <c r="BL58" s="29">
        <f t="shared" si="111"/>
        <v>4</v>
      </c>
      <c r="BM58" s="20" t="s">
        <v>15</v>
      </c>
      <c r="BN58" s="29" t="str">
        <f t="shared" si="112"/>
        <v/>
      </c>
      <c r="BO58" s="29" t="str">
        <f t="shared" si="113"/>
        <v/>
      </c>
      <c r="BP58" s="29">
        <f t="shared" si="114"/>
        <v>4</v>
      </c>
      <c r="BQ58" s="29" t="str">
        <f t="shared" si="115"/>
        <v/>
      </c>
      <c r="BR58" s="29">
        <f t="shared" si="116"/>
        <v>4</v>
      </c>
      <c r="BS58" s="20" t="s">
        <v>16</v>
      </c>
      <c r="BT58" s="29" t="str">
        <f t="shared" si="117"/>
        <v/>
      </c>
      <c r="BU58" s="29" t="str">
        <f t="shared" si="118"/>
        <v/>
      </c>
      <c r="BV58" s="29">
        <f t="shared" si="119"/>
        <v>4</v>
      </c>
      <c r="BW58" s="29" t="str">
        <f t="shared" si="120"/>
        <v/>
      </c>
      <c r="BX58" s="29">
        <f t="shared" si="121"/>
        <v>4</v>
      </c>
      <c r="BY58" s="20" t="s">
        <v>35</v>
      </c>
      <c r="BZ58" s="29" t="str">
        <f t="shared" si="122"/>
        <v/>
      </c>
      <c r="CA58" s="29" t="str">
        <f t="shared" si="123"/>
        <v/>
      </c>
      <c r="CB58" s="29">
        <f t="shared" si="124"/>
        <v>4</v>
      </c>
      <c r="CC58" s="29" t="str">
        <f t="shared" si="125"/>
        <v/>
      </c>
      <c r="CD58" s="29">
        <f t="shared" si="126"/>
        <v>4</v>
      </c>
      <c r="CE58" s="20" t="s">
        <v>29</v>
      </c>
      <c r="CF58" s="29" t="str">
        <f t="shared" si="127"/>
        <v/>
      </c>
      <c r="CG58" s="29" t="str">
        <f t="shared" si="128"/>
        <v/>
      </c>
      <c r="CH58" s="29">
        <f t="shared" si="129"/>
        <v>4</v>
      </c>
      <c r="CI58" s="29" t="str">
        <f t="shared" si="130"/>
        <v/>
      </c>
      <c r="CJ58" s="29">
        <f t="shared" si="131"/>
        <v>4</v>
      </c>
      <c r="CK58" s="20" t="s">
        <v>36</v>
      </c>
      <c r="CL58" s="29" t="str">
        <f t="shared" si="132"/>
        <v/>
      </c>
      <c r="CM58" s="29" t="str">
        <f t="shared" si="133"/>
        <v/>
      </c>
      <c r="CN58" s="29">
        <f t="shared" si="134"/>
        <v>4</v>
      </c>
      <c r="CO58" s="29" t="str">
        <f t="shared" si="135"/>
        <v/>
      </c>
      <c r="CP58" s="29">
        <f t="shared" si="136"/>
        <v>4</v>
      </c>
      <c r="CQ58" s="21">
        <f t="shared" si="71"/>
        <v>61</v>
      </c>
      <c r="CR58" s="22" t="str">
        <f t="shared" si="72"/>
        <v/>
      </c>
    </row>
    <row r="59" spans="1:96" ht="15.75" x14ac:dyDescent="0.25">
      <c r="A59" s="23">
        <f>'[1]Впишите фамилии!'!E74</f>
        <v>15</v>
      </c>
      <c r="B59" s="24" t="str">
        <f>'[1]Впишите фамилии!'!F74</f>
        <v>б</v>
      </c>
      <c r="C59" s="23" t="str">
        <f>'[1]Впишите фамилии!'!G74</f>
        <v xml:space="preserve">Стрельникова Вероника </v>
      </c>
      <c r="D59" s="60" t="str">
        <f>'[1]Впишите фамилии!'!H74</f>
        <v>ж</v>
      </c>
      <c r="E59" s="62">
        <v>16</v>
      </c>
      <c r="F59" s="62">
        <v>19</v>
      </c>
      <c r="G59" s="62">
        <v>17</v>
      </c>
      <c r="H59" s="62">
        <v>15</v>
      </c>
      <c r="I59" s="61" t="s">
        <v>29</v>
      </c>
      <c r="J59" s="42">
        <v>14</v>
      </c>
      <c r="K59" s="32">
        <f t="shared" si="75"/>
        <v>81</v>
      </c>
      <c r="L59" s="28">
        <f t="shared" si="76"/>
        <v>4</v>
      </c>
      <c r="M59" s="28">
        <f t="shared" si="77"/>
        <v>5</v>
      </c>
      <c r="N59" s="28">
        <f t="shared" si="78"/>
        <v>4</v>
      </c>
      <c r="O59" s="28">
        <f t="shared" si="79"/>
        <v>4</v>
      </c>
      <c r="P59" s="28">
        <f t="shared" si="12"/>
        <v>4</v>
      </c>
      <c r="Q59" s="19" t="str">
        <f t="shared" si="80"/>
        <v xml:space="preserve"> </v>
      </c>
      <c r="R59" s="20" t="str">
        <f t="shared" si="81"/>
        <v xml:space="preserve"> </v>
      </c>
      <c r="S59" s="20" t="str">
        <f t="shared" si="82"/>
        <v xml:space="preserve"> </v>
      </c>
      <c r="T59" s="20" t="str">
        <f t="shared" si="83"/>
        <v xml:space="preserve"> </v>
      </c>
      <c r="U59" s="20" t="str">
        <f t="shared" si="84"/>
        <v xml:space="preserve"> </v>
      </c>
      <c r="V59" s="20">
        <f t="shared" si="85"/>
        <v>14</v>
      </c>
      <c r="W59" s="20" t="str">
        <f t="shared" si="19"/>
        <v xml:space="preserve"> </v>
      </c>
      <c r="X59" s="29" t="str">
        <f t="shared" si="137"/>
        <v/>
      </c>
      <c r="Y59" s="29" t="str">
        <f t="shared" si="138"/>
        <v/>
      </c>
      <c r="Z59" s="29" t="str">
        <f t="shared" si="139"/>
        <v/>
      </c>
      <c r="AA59" s="29" t="str">
        <f t="shared" si="140"/>
        <v/>
      </c>
      <c r="AB59" s="29">
        <f t="shared" si="141"/>
        <v>1</v>
      </c>
      <c r="AC59" s="29" t="str">
        <f t="shared" si="142"/>
        <v/>
      </c>
      <c r="AD59" s="29" t="str">
        <f t="shared" si="143"/>
        <v/>
      </c>
      <c r="AG59" s="20" t="s">
        <v>30</v>
      </c>
      <c r="AH59" s="29" t="str">
        <f t="shared" si="86"/>
        <v/>
      </c>
      <c r="AI59" s="29" t="str">
        <f t="shared" si="87"/>
        <v/>
      </c>
      <c r="AJ59" s="29">
        <f t="shared" si="88"/>
        <v>4</v>
      </c>
      <c r="AK59" s="29" t="str">
        <f t="shared" si="89"/>
        <v/>
      </c>
      <c r="AL59" s="20" t="s">
        <v>31</v>
      </c>
      <c r="AM59" s="29" t="str">
        <f t="shared" si="90"/>
        <v/>
      </c>
      <c r="AN59" s="29" t="str">
        <f t="shared" si="91"/>
        <v/>
      </c>
      <c r="AO59" s="29" t="str">
        <f t="shared" si="92"/>
        <v/>
      </c>
      <c r="AP59" s="29">
        <f t="shared" si="93"/>
        <v>5</v>
      </c>
      <c r="AQ59" s="20" t="s">
        <v>32</v>
      </c>
      <c r="AR59" s="29" t="str">
        <f t="shared" si="94"/>
        <v/>
      </c>
      <c r="AS59" s="29" t="str">
        <f t="shared" si="95"/>
        <v/>
      </c>
      <c r="AT59" s="29">
        <f t="shared" si="96"/>
        <v>4</v>
      </c>
      <c r="AU59" s="29" t="str">
        <f t="shared" si="97"/>
        <v/>
      </c>
      <c r="AV59" s="20" t="s">
        <v>33</v>
      </c>
      <c r="AW59" s="29" t="str">
        <f t="shared" si="98"/>
        <v/>
      </c>
      <c r="AX59" s="29" t="str">
        <f t="shared" si="99"/>
        <v/>
      </c>
      <c r="AY59" s="29">
        <f t="shared" si="100"/>
        <v>4</v>
      </c>
      <c r="AZ59" s="29" t="str">
        <f t="shared" si="101"/>
        <v/>
      </c>
      <c r="BA59" s="20" t="s">
        <v>34</v>
      </c>
      <c r="BB59" s="29" t="str">
        <f t="shared" si="102"/>
        <v/>
      </c>
      <c r="BC59" s="29" t="str">
        <f t="shared" si="103"/>
        <v/>
      </c>
      <c r="BD59" s="29">
        <f t="shared" si="104"/>
        <v>4</v>
      </c>
      <c r="BE59" s="29" t="str">
        <f t="shared" si="105"/>
        <v/>
      </c>
      <c r="BF59" s="29">
        <f t="shared" si="106"/>
        <v>4</v>
      </c>
      <c r="BG59" s="20" t="s">
        <v>14</v>
      </c>
      <c r="BH59" s="29" t="str">
        <f t="shared" si="107"/>
        <v/>
      </c>
      <c r="BI59" s="29" t="str">
        <f t="shared" si="108"/>
        <v/>
      </c>
      <c r="BJ59" s="29">
        <f t="shared" si="109"/>
        <v>4</v>
      </c>
      <c r="BK59" s="29" t="str">
        <f t="shared" si="110"/>
        <v/>
      </c>
      <c r="BL59" s="29">
        <f t="shared" si="111"/>
        <v>4</v>
      </c>
      <c r="BM59" s="20" t="s">
        <v>15</v>
      </c>
      <c r="BN59" s="29" t="str">
        <f t="shared" si="112"/>
        <v/>
      </c>
      <c r="BO59" s="29" t="str">
        <f t="shared" si="113"/>
        <v/>
      </c>
      <c r="BP59" s="29">
        <f t="shared" si="114"/>
        <v>4</v>
      </c>
      <c r="BQ59" s="29" t="str">
        <f t="shared" si="115"/>
        <v/>
      </c>
      <c r="BR59" s="29">
        <f t="shared" si="116"/>
        <v>4</v>
      </c>
      <c r="BS59" s="20" t="s">
        <v>16</v>
      </c>
      <c r="BT59" s="29" t="str">
        <f t="shared" si="117"/>
        <v/>
      </c>
      <c r="BU59" s="29" t="str">
        <f t="shared" si="118"/>
        <v/>
      </c>
      <c r="BV59" s="29">
        <f t="shared" si="119"/>
        <v>4</v>
      </c>
      <c r="BW59" s="29" t="str">
        <f t="shared" si="120"/>
        <v/>
      </c>
      <c r="BX59" s="29">
        <f t="shared" si="121"/>
        <v>4</v>
      </c>
      <c r="BY59" s="20" t="s">
        <v>35</v>
      </c>
      <c r="BZ59" s="29" t="str">
        <f t="shared" si="122"/>
        <v/>
      </c>
      <c r="CA59" s="29" t="str">
        <f t="shared" si="123"/>
        <v/>
      </c>
      <c r="CB59" s="29">
        <f t="shared" si="124"/>
        <v>4</v>
      </c>
      <c r="CC59" s="29" t="str">
        <f t="shared" si="125"/>
        <v/>
      </c>
      <c r="CD59" s="29">
        <f t="shared" si="126"/>
        <v>4</v>
      </c>
      <c r="CE59" s="20" t="s">
        <v>29</v>
      </c>
      <c r="CF59" s="29" t="str">
        <f t="shared" si="127"/>
        <v/>
      </c>
      <c r="CG59" s="29" t="str">
        <f t="shared" si="128"/>
        <v/>
      </c>
      <c r="CH59" s="29">
        <f t="shared" si="129"/>
        <v>4</v>
      </c>
      <c r="CI59" s="29" t="str">
        <f t="shared" si="130"/>
        <v/>
      </c>
      <c r="CJ59" s="29">
        <f t="shared" si="131"/>
        <v>4</v>
      </c>
      <c r="CK59" s="20" t="s">
        <v>36</v>
      </c>
      <c r="CL59" s="29" t="str">
        <f t="shared" si="132"/>
        <v/>
      </c>
      <c r="CM59" s="29" t="str">
        <f t="shared" si="133"/>
        <v/>
      </c>
      <c r="CN59" s="29">
        <f t="shared" si="134"/>
        <v>4</v>
      </c>
      <c r="CO59" s="29" t="str">
        <f t="shared" si="135"/>
        <v/>
      </c>
      <c r="CP59" s="29">
        <f t="shared" si="136"/>
        <v>4</v>
      </c>
      <c r="CQ59" s="21">
        <f t="shared" si="71"/>
        <v>62</v>
      </c>
      <c r="CR59" s="22" t="str">
        <f t="shared" si="72"/>
        <v/>
      </c>
    </row>
    <row r="60" spans="1:96" ht="15.75" x14ac:dyDescent="0.25">
      <c r="A60" s="23">
        <f>'[1]Впишите фамилии!'!E75</f>
        <v>16</v>
      </c>
      <c r="B60" s="24" t="str">
        <f>'[1]Впишите фамилии!'!F75</f>
        <v>б</v>
      </c>
      <c r="C60" s="23" t="str">
        <f>'[1]Впишите фамилии!'!G75</f>
        <v xml:space="preserve">Сушин Адиль </v>
      </c>
      <c r="D60" s="60" t="str">
        <f>'[1]Впишите фамилии!'!H75</f>
        <v>м</v>
      </c>
      <c r="E60" s="62">
        <v>19</v>
      </c>
      <c r="F60" s="62">
        <v>22</v>
      </c>
      <c r="G60" s="62">
        <v>13</v>
      </c>
      <c r="H60" s="62">
        <v>9</v>
      </c>
      <c r="I60" s="61" t="s">
        <v>40</v>
      </c>
      <c r="J60" s="42">
        <v>9</v>
      </c>
      <c r="K60" s="32">
        <f t="shared" si="75"/>
        <v>72</v>
      </c>
      <c r="L60" s="28">
        <f t="shared" si="76"/>
        <v>4</v>
      </c>
      <c r="M60" s="28">
        <f t="shared" si="77"/>
        <v>5</v>
      </c>
      <c r="N60" s="28">
        <f t="shared" si="78"/>
        <v>3</v>
      </c>
      <c r="O60" s="28">
        <f t="shared" si="79"/>
        <v>3</v>
      </c>
      <c r="P60" s="28" t="str">
        <f t="shared" si="12"/>
        <v/>
      </c>
      <c r="Q60" s="19" t="str">
        <f t="shared" si="80"/>
        <v xml:space="preserve"> </v>
      </c>
      <c r="R60" s="20" t="str">
        <f t="shared" si="81"/>
        <v xml:space="preserve"> </v>
      </c>
      <c r="S60" s="20" t="str">
        <f t="shared" si="82"/>
        <v xml:space="preserve"> </v>
      </c>
      <c r="T60" s="20" t="str">
        <f t="shared" si="83"/>
        <v xml:space="preserve"> </v>
      </c>
      <c r="U60" s="20" t="str">
        <f t="shared" si="84"/>
        <v xml:space="preserve"> </v>
      </c>
      <c r="V60" s="20" t="str">
        <f t="shared" si="85"/>
        <v xml:space="preserve"> </v>
      </c>
      <c r="W60" s="20" t="str">
        <f t="shared" si="19"/>
        <v xml:space="preserve"> </v>
      </c>
      <c r="X60" s="29" t="str">
        <f t="shared" si="137"/>
        <v/>
      </c>
      <c r="Y60" s="29" t="str">
        <f t="shared" si="138"/>
        <v/>
      </c>
      <c r="Z60" s="29" t="str">
        <f t="shared" si="139"/>
        <v/>
      </c>
      <c r="AA60" s="29">
        <f t="shared" si="140"/>
        <v>1</v>
      </c>
      <c r="AB60" s="29" t="str">
        <f t="shared" si="141"/>
        <v/>
      </c>
      <c r="AC60" s="29" t="str">
        <f t="shared" si="142"/>
        <v/>
      </c>
      <c r="AD60" s="29" t="str">
        <f t="shared" si="143"/>
        <v/>
      </c>
      <c r="AG60" s="20" t="s">
        <v>30</v>
      </c>
      <c r="AH60" s="29" t="str">
        <f t="shared" si="86"/>
        <v/>
      </c>
      <c r="AI60" s="29" t="str">
        <f t="shared" si="87"/>
        <v/>
      </c>
      <c r="AJ60" s="29">
        <f t="shared" si="88"/>
        <v>4</v>
      </c>
      <c r="AK60" s="29" t="str">
        <f t="shared" si="89"/>
        <v/>
      </c>
      <c r="AL60" s="20" t="s">
        <v>31</v>
      </c>
      <c r="AM60" s="29" t="str">
        <f t="shared" si="90"/>
        <v/>
      </c>
      <c r="AN60" s="29" t="str">
        <f t="shared" si="91"/>
        <v/>
      </c>
      <c r="AO60" s="29" t="str">
        <f t="shared" si="92"/>
        <v/>
      </c>
      <c r="AP60" s="29">
        <f t="shared" si="93"/>
        <v>5</v>
      </c>
      <c r="AQ60" s="20" t="s">
        <v>32</v>
      </c>
      <c r="AR60" s="29" t="str">
        <f t="shared" si="94"/>
        <v/>
      </c>
      <c r="AS60" s="29">
        <f t="shared" si="95"/>
        <v>3</v>
      </c>
      <c r="AT60" s="29" t="str">
        <f t="shared" si="96"/>
        <v/>
      </c>
      <c r="AU60" s="29" t="str">
        <f t="shared" si="97"/>
        <v/>
      </c>
      <c r="AV60" s="20" t="s">
        <v>33</v>
      </c>
      <c r="AW60" s="29" t="str">
        <f t="shared" si="98"/>
        <v/>
      </c>
      <c r="AX60" s="29">
        <f t="shared" si="99"/>
        <v>3</v>
      </c>
      <c r="AY60" s="29" t="str">
        <f t="shared" si="100"/>
        <v/>
      </c>
      <c r="AZ60" s="29" t="str">
        <f t="shared" si="101"/>
        <v/>
      </c>
      <c r="BA60" s="20" t="s">
        <v>34</v>
      </c>
      <c r="BB60" s="29" t="str">
        <f t="shared" si="102"/>
        <v/>
      </c>
      <c r="BC60" s="29">
        <f t="shared" si="103"/>
        <v>3</v>
      </c>
      <c r="BD60" s="29" t="str">
        <f t="shared" si="104"/>
        <v/>
      </c>
      <c r="BE60" s="29" t="str">
        <f t="shared" si="105"/>
        <v/>
      </c>
      <c r="BF60" s="29">
        <f t="shared" si="106"/>
        <v>3</v>
      </c>
      <c r="BG60" s="20" t="s">
        <v>14</v>
      </c>
      <c r="BH60" s="29" t="str">
        <f t="shared" si="107"/>
        <v/>
      </c>
      <c r="BI60" s="29">
        <f t="shared" si="108"/>
        <v>3</v>
      </c>
      <c r="BJ60" s="29" t="str">
        <f t="shared" si="109"/>
        <v/>
      </c>
      <c r="BK60" s="29" t="str">
        <f t="shared" si="110"/>
        <v/>
      </c>
      <c r="BL60" s="29">
        <f t="shared" si="111"/>
        <v>3</v>
      </c>
      <c r="BM60" s="20" t="s">
        <v>15</v>
      </c>
      <c r="BN60" s="29" t="str">
        <f t="shared" si="112"/>
        <v/>
      </c>
      <c r="BO60" s="29">
        <f t="shared" si="113"/>
        <v>3</v>
      </c>
      <c r="BP60" s="29" t="str">
        <f t="shared" si="114"/>
        <v/>
      </c>
      <c r="BQ60" s="29" t="str">
        <f t="shared" si="115"/>
        <v/>
      </c>
      <c r="BR60" s="29">
        <f t="shared" si="116"/>
        <v>3</v>
      </c>
      <c r="BS60" s="20" t="s">
        <v>16</v>
      </c>
      <c r="BT60" s="29" t="str">
        <f t="shared" si="117"/>
        <v/>
      </c>
      <c r="BU60" s="29">
        <f t="shared" si="118"/>
        <v>3</v>
      </c>
      <c r="BV60" s="29" t="str">
        <f t="shared" si="119"/>
        <v/>
      </c>
      <c r="BW60" s="29" t="str">
        <f t="shared" si="120"/>
        <v/>
      </c>
      <c r="BX60" s="29">
        <f t="shared" si="121"/>
        <v>3</v>
      </c>
      <c r="BY60" s="20" t="s">
        <v>35</v>
      </c>
      <c r="BZ60" s="29" t="str">
        <f t="shared" si="122"/>
        <v/>
      </c>
      <c r="CA60" s="29">
        <f t="shared" si="123"/>
        <v>3</v>
      </c>
      <c r="CB60" s="29" t="str">
        <f t="shared" si="124"/>
        <v/>
      </c>
      <c r="CC60" s="29" t="str">
        <f t="shared" si="125"/>
        <v/>
      </c>
      <c r="CD60" s="29">
        <f t="shared" si="126"/>
        <v>3</v>
      </c>
      <c r="CE60" s="20" t="s">
        <v>29</v>
      </c>
      <c r="CF60" s="29" t="str">
        <f t="shared" si="127"/>
        <v/>
      </c>
      <c r="CG60" s="29">
        <f t="shared" si="128"/>
        <v>3</v>
      </c>
      <c r="CH60" s="29" t="str">
        <f t="shared" si="129"/>
        <v/>
      </c>
      <c r="CI60" s="29" t="str">
        <f t="shared" si="130"/>
        <v/>
      </c>
      <c r="CJ60" s="29">
        <f t="shared" si="131"/>
        <v>3</v>
      </c>
      <c r="CK60" s="20" t="s">
        <v>36</v>
      </c>
      <c r="CL60" s="29" t="str">
        <f t="shared" si="132"/>
        <v/>
      </c>
      <c r="CM60" s="29">
        <f t="shared" si="133"/>
        <v>3</v>
      </c>
      <c r="CN60" s="29" t="str">
        <f t="shared" si="134"/>
        <v/>
      </c>
      <c r="CO60" s="29" t="str">
        <f t="shared" si="135"/>
        <v/>
      </c>
      <c r="CP60" s="29">
        <f t="shared" si="136"/>
        <v>3</v>
      </c>
      <c r="CQ60" s="21">
        <f t="shared" si="71"/>
        <v>50</v>
      </c>
      <c r="CR60" s="22" t="str">
        <f t="shared" si="72"/>
        <v/>
      </c>
    </row>
    <row r="61" spans="1:96" ht="15.75" x14ac:dyDescent="0.25">
      <c r="A61" s="23">
        <f>'[1]Впишите фамилии!'!E76</f>
        <v>17</v>
      </c>
      <c r="B61" s="24" t="str">
        <f>'[1]Впишите фамилии!'!F76</f>
        <v>б</v>
      </c>
      <c r="C61" s="23" t="str">
        <f>'[1]Впишите фамилии!'!G76</f>
        <v xml:space="preserve">Тастенова Камила </v>
      </c>
      <c r="D61" s="60" t="str">
        <f>'[1]Впишите фамилии!'!H76</f>
        <v>ж</v>
      </c>
      <c r="E61" s="62">
        <v>17</v>
      </c>
      <c r="F61" s="62">
        <v>19</v>
      </c>
      <c r="G61" s="62">
        <v>12</v>
      </c>
      <c r="H61" s="62">
        <v>15</v>
      </c>
      <c r="I61" s="61" t="s">
        <v>34</v>
      </c>
      <c r="J61" s="42">
        <v>15</v>
      </c>
      <c r="K61" s="32">
        <f t="shared" si="75"/>
        <v>78</v>
      </c>
      <c r="L61" s="28">
        <f t="shared" si="76"/>
        <v>4</v>
      </c>
      <c r="M61" s="28">
        <f t="shared" si="77"/>
        <v>5</v>
      </c>
      <c r="N61" s="28">
        <f t="shared" si="78"/>
        <v>3</v>
      </c>
      <c r="O61" s="28">
        <f t="shared" si="79"/>
        <v>4</v>
      </c>
      <c r="P61" s="28">
        <f t="shared" si="12"/>
        <v>4</v>
      </c>
      <c r="Q61" s="19">
        <f t="shared" si="80"/>
        <v>15</v>
      </c>
      <c r="R61" s="20" t="str">
        <f t="shared" si="81"/>
        <v xml:space="preserve"> </v>
      </c>
      <c r="S61" s="20" t="str">
        <f t="shared" si="82"/>
        <v xml:space="preserve"> </v>
      </c>
      <c r="T61" s="20" t="str">
        <f t="shared" si="83"/>
        <v xml:space="preserve"> </v>
      </c>
      <c r="U61" s="20" t="str">
        <f t="shared" si="84"/>
        <v xml:space="preserve"> </v>
      </c>
      <c r="V61" s="20" t="str">
        <f t="shared" si="85"/>
        <v xml:space="preserve"> </v>
      </c>
      <c r="W61" s="20" t="str">
        <f t="shared" si="19"/>
        <v xml:space="preserve"> </v>
      </c>
      <c r="X61" s="29" t="str">
        <f t="shared" si="137"/>
        <v/>
      </c>
      <c r="Y61" s="29" t="str">
        <f t="shared" si="138"/>
        <v/>
      </c>
      <c r="Z61" s="29" t="str">
        <f t="shared" si="139"/>
        <v/>
      </c>
      <c r="AA61" s="29">
        <f t="shared" si="140"/>
        <v>1</v>
      </c>
      <c r="AB61" s="29" t="str">
        <f t="shared" si="141"/>
        <v/>
      </c>
      <c r="AC61" s="29" t="str">
        <f t="shared" si="142"/>
        <v/>
      </c>
      <c r="AD61" s="29" t="str">
        <f t="shared" si="143"/>
        <v/>
      </c>
      <c r="AG61" s="20" t="s">
        <v>30</v>
      </c>
      <c r="AH61" s="29" t="str">
        <f t="shared" si="86"/>
        <v/>
      </c>
      <c r="AI61" s="29" t="str">
        <f t="shared" si="87"/>
        <v/>
      </c>
      <c r="AJ61" s="29">
        <f t="shared" si="88"/>
        <v>4</v>
      </c>
      <c r="AK61" s="29" t="str">
        <f t="shared" si="89"/>
        <v/>
      </c>
      <c r="AL61" s="20" t="s">
        <v>31</v>
      </c>
      <c r="AM61" s="29" t="str">
        <f t="shared" si="90"/>
        <v/>
      </c>
      <c r="AN61" s="29" t="str">
        <f t="shared" si="91"/>
        <v/>
      </c>
      <c r="AO61" s="29" t="str">
        <f t="shared" si="92"/>
        <v/>
      </c>
      <c r="AP61" s="29">
        <f t="shared" si="93"/>
        <v>5</v>
      </c>
      <c r="AQ61" s="20" t="s">
        <v>32</v>
      </c>
      <c r="AR61" s="29" t="str">
        <f t="shared" si="94"/>
        <v/>
      </c>
      <c r="AS61" s="29">
        <f t="shared" si="95"/>
        <v>3</v>
      </c>
      <c r="AT61" s="29" t="str">
        <f t="shared" si="96"/>
        <v/>
      </c>
      <c r="AU61" s="29" t="str">
        <f t="shared" si="97"/>
        <v/>
      </c>
      <c r="AV61" s="20" t="s">
        <v>33</v>
      </c>
      <c r="AW61" s="29" t="str">
        <f t="shared" si="98"/>
        <v/>
      </c>
      <c r="AX61" s="29" t="str">
        <f t="shared" si="99"/>
        <v/>
      </c>
      <c r="AY61" s="29">
        <f t="shared" si="100"/>
        <v>4</v>
      </c>
      <c r="AZ61" s="29" t="str">
        <f t="shared" si="101"/>
        <v/>
      </c>
      <c r="BA61" s="20" t="s">
        <v>34</v>
      </c>
      <c r="BB61" s="29" t="str">
        <f t="shared" si="102"/>
        <v/>
      </c>
      <c r="BC61" s="29" t="str">
        <f t="shared" si="103"/>
        <v/>
      </c>
      <c r="BD61" s="29">
        <f t="shared" si="104"/>
        <v>4</v>
      </c>
      <c r="BE61" s="29" t="str">
        <f t="shared" si="105"/>
        <v/>
      </c>
      <c r="BF61" s="29">
        <f t="shared" si="106"/>
        <v>4</v>
      </c>
      <c r="BG61" s="20" t="s">
        <v>14</v>
      </c>
      <c r="BH61" s="29" t="str">
        <f t="shared" si="107"/>
        <v/>
      </c>
      <c r="BI61" s="29" t="str">
        <f t="shared" si="108"/>
        <v/>
      </c>
      <c r="BJ61" s="29">
        <f t="shared" si="109"/>
        <v>4</v>
      </c>
      <c r="BK61" s="29" t="str">
        <f t="shared" si="110"/>
        <v/>
      </c>
      <c r="BL61" s="29">
        <f t="shared" si="111"/>
        <v>4</v>
      </c>
      <c r="BM61" s="20" t="s">
        <v>15</v>
      </c>
      <c r="BN61" s="29" t="str">
        <f t="shared" si="112"/>
        <v/>
      </c>
      <c r="BO61" s="29" t="str">
        <f t="shared" si="113"/>
        <v/>
      </c>
      <c r="BP61" s="29">
        <f t="shared" si="114"/>
        <v>4</v>
      </c>
      <c r="BQ61" s="29" t="str">
        <f t="shared" si="115"/>
        <v/>
      </c>
      <c r="BR61" s="29">
        <f t="shared" si="116"/>
        <v>4</v>
      </c>
      <c r="BS61" s="20" t="s">
        <v>16</v>
      </c>
      <c r="BT61" s="29" t="str">
        <f t="shared" si="117"/>
        <v/>
      </c>
      <c r="BU61" s="29" t="str">
        <f t="shared" si="118"/>
        <v/>
      </c>
      <c r="BV61" s="29">
        <f t="shared" si="119"/>
        <v>4</v>
      </c>
      <c r="BW61" s="29" t="str">
        <f t="shared" si="120"/>
        <v/>
      </c>
      <c r="BX61" s="29">
        <f t="shared" si="121"/>
        <v>4</v>
      </c>
      <c r="BY61" s="20" t="s">
        <v>35</v>
      </c>
      <c r="BZ61" s="29" t="str">
        <f t="shared" si="122"/>
        <v/>
      </c>
      <c r="CA61" s="29" t="str">
        <f t="shared" si="123"/>
        <v/>
      </c>
      <c r="CB61" s="29">
        <f t="shared" si="124"/>
        <v>4</v>
      </c>
      <c r="CC61" s="29" t="str">
        <f t="shared" si="125"/>
        <v/>
      </c>
      <c r="CD61" s="29">
        <f t="shared" si="126"/>
        <v>4</v>
      </c>
      <c r="CE61" s="20" t="s">
        <v>29</v>
      </c>
      <c r="CF61" s="29" t="str">
        <f t="shared" si="127"/>
        <v/>
      </c>
      <c r="CG61" s="29" t="str">
        <f t="shared" si="128"/>
        <v/>
      </c>
      <c r="CH61" s="29">
        <f t="shared" si="129"/>
        <v>4</v>
      </c>
      <c r="CI61" s="29" t="str">
        <f t="shared" si="130"/>
        <v/>
      </c>
      <c r="CJ61" s="29">
        <f t="shared" si="131"/>
        <v>4</v>
      </c>
      <c r="CK61" s="20" t="s">
        <v>36</v>
      </c>
      <c r="CL61" s="29" t="str">
        <f t="shared" si="132"/>
        <v/>
      </c>
      <c r="CM61" s="29" t="str">
        <f t="shared" si="133"/>
        <v/>
      </c>
      <c r="CN61" s="29">
        <f t="shared" si="134"/>
        <v>4</v>
      </c>
      <c r="CO61" s="29" t="str">
        <f t="shared" si="135"/>
        <v/>
      </c>
      <c r="CP61" s="29">
        <f t="shared" si="136"/>
        <v>4</v>
      </c>
      <c r="CQ61" s="21">
        <f t="shared" si="71"/>
        <v>59</v>
      </c>
      <c r="CR61" s="22" t="str">
        <f t="shared" si="72"/>
        <v/>
      </c>
    </row>
    <row r="62" spans="1:96" ht="15.75" x14ac:dyDescent="0.25">
      <c r="A62" s="23">
        <f>'[1]Впишите фамилии!'!E77</f>
        <v>18</v>
      </c>
      <c r="B62" s="24" t="str">
        <f>'[1]Впишите фамилии!'!F77</f>
        <v>б</v>
      </c>
      <c r="C62" s="23" t="str">
        <f>'[1]Впишите фамилии!'!G77</f>
        <v xml:space="preserve">Хайруллаев Отабек </v>
      </c>
      <c r="D62" s="60" t="str">
        <f>'[1]Впишите фамилии!'!H77</f>
        <v>м</v>
      </c>
      <c r="E62" s="62">
        <v>14</v>
      </c>
      <c r="F62" s="62">
        <v>19</v>
      </c>
      <c r="G62" s="62">
        <v>15</v>
      </c>
      <c r="H62" s="62">
        <v>12</v>
      </c>
      <c r="I62" s="61" t="s">
        <v>34</v>
      </c>
      <c r="J62" s="42">
        <v>7</v>
      </c>
      <c r="K62" s="32">
        <f t="shared" si="75"/>
        <v>67</v>
      </c>
      <c r="L62" s="28">
        <f t="shared" si="76"/>
        <v>4</v>
      </c>
      <c r="M62" s="28">
        <f t="shared" si="77"/>
        <v>5</v>
      </c>
      <c r="N62" s="28">
        <f t="shared" si="78"/>
        <v>4</v>
      </c>
      <c r="O62" s="28">
        <f t="shared" si="79"/>
        <v>4</v>
      </c>
      <c r="P62" s="28">
        <f t="shared" si="12"/>
        <v>3</v>
      </c>
      <c r="Q62" s="19">
        <f t="shared" si="80"/>
        <v>7</v>
      </c>
      <c r="R62" s="20" t="str">
        <f t="shared" si="81"/>
        <v xml:space="preserve"> </v>
      </c>
      <c r="S62" s="20" t="str">
        <f t="shared" si="82"/>
        <v xml:space="preserve"> </v>
      </c>
      <c r="T62" s="20" t="str">
        <f t="shared" si="83"/>
        <v xml:space="preserve"> </v>
      </c>
      <c r="U62" s="20" t="str">
        <f t="shared" si="84"/>
        <v xml:space="preserve"> </v>
      </c>
      <c r="V62" s="20" t="str">
        <f t="shared" si="85"/>
        <v xml:space="preserve"> </v>
      </c>
      <c r="W62" s="20" t="str">
        <f t="shared" si="19"/>
        <v xml:space="preserve"> </v>
      </c>
      <c r="X62" s="29" t="str">
        <f t="shared" si="137"/>
        <v/>
      </c>
      <c r="Y62" s="29" t="str">
        <f t="shared" si="138"/>
        <v/>
      </c>
      <c r="Z62" s="29">
        <f t="shared" si="139"/>
        <v>1</v>
      </c>
      <c r="AA62" s="29" t="str">
        <f t="shared" si="140"/>
        <v/>
      </c>
      <c r="AB62" s="29" t="str">
        <f t="shared" si="141"/>
        <v/>
      </c>
      <c r="AC62" s="29" t="str">
        <f t="shared" si="142"/>
        <v/>
      </c>
      <c r="AD62" s="29" t="str">
        <f t="shared" si="143"/>
        <v/>
      </c>
      <c r="AG62" s="20" t="s">
        <v>30</v>
      </c>
      <c r="AH62" s="29" t="str">
        <f t="shared" si="86"/>
        <v/>
      </c>
      <c r="AI62" s="29" t="str">
        <f t="shared" si="87"/>
        <v/>
      </c>
      <c r="AJ62" s="29">
        <f t="shared" si="88"/>
        <v>4</v>
      </c>
      <c r="AK62" s="29" t="str">
        <f t="shared" si="89"/>
        <v/>
      </c>
      <c r="AL62" s="20" t="s">
        <v>31</v>
      </c>
      <c r="AM62" s="29" t="str">
        <f t="shared" si="90"/>
        <v/>
      </c>
      <c r="AN62" s="29" t="str">
        <f t="shared" si="91"/>
        <v/>
      </c>
      <c r="AO62" s="29" t="str">
        <f t="shared" si="92"/>
        <v/>
      </c>
      <c r="AP62" s="29">
        <f t="shared" si="93"/>
        <v>5</v>
      </c>
      <c r="AQ62" s="20" t="s">
        <v>32</v>
      </c>
      <c r="AR62" s="29" t="str">
        <f t="shared" si="94"/>
        <v/>
      </c>
      <c r="AS62" s="29" t="str">
        <f t="shared" si="95"/>
        <v/>
      </c>
      <c r="AT62" s="29">
        <f t="shared" si="96"/>
        <v>4</v>
      </c>
      <c r="AU62" s="29" t="str">
        <f t="shared" si="97"/>
        <v/>
      </c>
      <c r="AV62" s="20" t="s">
        <v>33</v>
      </c>
      <c r="AW62" s="29" t="str">
        <f t="shared" si="98"/>
        <v/>
      </c>
      <c r="AX62" s="29" t="str">
        <f t="shared" si="99"/>
        <v/>
      </c>
      <c r="AY62" s="29">
        <f t="shared" si="100"/>
        <v>4</v>
      </c>
      <c r="AZ62" s="29" t="str">
        <f t="shared" si="101"/>
        <v/>
      </c>
      <c r="BA62" s="20" t="s">
        <v>34</v>
      </c>
      <c r="BB62" s="29" t="str">
        <f t="shared" si="102"/>
        <v/>
      </c>
      <c r="BC62" s="29">
        <f t="shared" si="103"/>
        <v>3</v>
      </c>
      <c r="BD62" s="29" t="str">
        <f t="shared" si="104"/>
        <v/>
      </c>
      <c r="BE62" s="29" t="str">
        <f t="shared" si="105"/>
        <v/>
      </c>
      <c r="BF62" s="29">
        <f t="shared" si="106"/>
        <v>3</v>
      </c>
      <c r="BG62" s="20" t="s">
        <v>14</v>
      </c>
      <c r="BH62" s="29" t="str">
        <f t="shared" si="107"/>
        <v/>
      </c>
      <c r="BI62" s="29">
        <f t="shared" si="108"/>
        <v>3</v>
      </c>
      <c r="BJ62" s="29" t="str">
        <f t="shared" si="109"/>
        <v/>
      </c>
      <c r="BK62" s="29" t="str">
        <f t="shared" si="110"/>
        <v/>
      </c>
      <c r="BL62" s="29">
        <f t="shared" si="111"/>
        <v>3</v>
      </c>
      <c r="BM62" s="20" t="s">
        <v>15</v>
      </c>
      <c r="BN62" s="29" t="str">
        <f t="shared" si="112"/>
        <v/>
      </c>
      <c r="BO62" s="29">
        <f t="shared" si="113"/>
        <v>3</v>
      </c>
      <c r="BP62" s="29" t="str">
        <f t="shared" si="114"/>
        <v/>
      </c>
      <c r="BQ62" s="29" t="str">
        <f t="shared" si="115"/>
        <v/>
      </c>
      <c r="BR62" s="29">
        <f t="shared" si="116"/>
        <v>3</v>
      </c>
      <c r="BS62" s="20" t="s">
        <v>16</v>
      </c>
      <c r="BT62" s="29" t="str">
        <f t="shared" si="117"/>
        <v/>
      </c>
      <c r="BU62" s="29">
        <f t="shared" si="118"/>
        <v>3</v>
      </c>
      <c r="BV62" s="29" t="str">
        <f t="shared" si="119"/>
        <v/>
      </c>
      <c r="BW62" s="29" t="str">
        <f t="shared" si="120"/>
        <v/>
      </c>
      <c r="BX62" s="29">
        <f t="shared" si="121"/>
        <v>3</v>
      </c>
      <c r="BY62" s="20" t="s">
        <v>35</v>
      </c>
      <c r="BZ62" s="29" t="str">
        <f t="shared" si="122"/>
        <v/>
      </c>
      <c r="CA62" s="29">
        <f t="shared" si="123"/>
        <v>3</v>
      </c>
      <c r="CB62" s="29" t="str">
        <f t="shared" si="124"/>
        <v/>
      </c>
      <c r="CC62" s="29" t="str">
        <f t="shared" si="125"/>
        <v/>
      </c>
      <c r="CD62" s="29">
        <f t="shared" si="126"/>
        <v>3</v>
      </c>
      <c r="CE62" s="20" t="s">
        <v>29</v>
      </c>
      <c r="CF62" s="29" t="str">
        <f t="shared" si="127"/>
        <v/>
      </c>
      <c r="CG62" s="29">
        <f t="shared" si="128"/>
        <v>3</v>
      </c>
      <c r="CH62" s="29" t="str">
        <f t="shared" si="129"/>
        <v/>
      </c>
      <c r="CI62" s="29" t="str">
        <f t="shared" si="130"/>
        <v/>
      </c>
      <c r="CJ62" s="29">
        <f t="shared" si="131"/>
        <v>3</v>
      </c>
      <c r="CK62" s="20" t="s">
        <v>36</v>
      </c>
      <c r="CL62" s="29" t="str">
        <f t="shared" si="132"/>
        <v/>
      </c>
      <c r="CM62" s="29">
        <f t="shared" si="133"/>
        <v>3</v>
      </c>
      <c r="CN62" s="29" t="str">
        <f t="shared" si="134"/>
        <v/>
      </c>
      <c r="CO62" s="29" t="str">
        <f t="shared" si="135"/>
        <v/>
      </c>
      <c r="CP62" s="29">
        <f t="shared" si="136"/>
        <v>3</v>
      </c>
      <c r="CQ62" s="21">
        <f t="shared" si="71"/>
        <v>48</v>
      </c>
      <c r="CR62" s="22" t="str">
        <f t="shared" si="72"/>
        <v>не прошёл</v>
      </c>
    </row>
    <row r="63" spans="1:96" ht="16.5" hidden="1" thickBot="1" x14ac:dyDescent="0.3">
      <c r="A63" s="23">
        <f>'[1]Впишите фамилии!'!E78</f>
        <v>19</v>
      </c>
      <c r="B63" s="24" t="str">
        <f>'[1]Впишите фамилии!'!F78</f>
        <v>б</v>
      </c>
      <c r="C63" s="23" t="str">
        <f>'[1]Впишите фамилии!'!G78</f>
        <v xml:space="preserve">Цыздоев Ибраим </v>
      </c>
      <c r="D63" s="23" t="str">
        <f>'[1]Впишите фамилии!'!H78</f>
        <v>м</v>
      </c>
      <c r="E63" s="43">
        <v>17</v>
      </c>
      <c r="F63" s="43">
        <v>15</v>
      </c>
      <c r="G63" s="43">
        <v>12</v>
      </c>
      <c r="H63" s="43">
        <v>12</v>
      </c>
      <c r="I63" s="26" t="s">
        <v>34</v>
      </c>
      <c r="J63" s="42">
        <v>14</v>
      </c>
      <c r="K63" s="32">
        <f t="shared" si="75"/>
        <v>70</v>
      </c>
      <c r="L63" s="28">
        <f t="shared" si="76"/>
        <v>4</v>
      </c>
      <c r="M63" s="28">
        <f t="shared" si="77"/>
        <v>4</v>
      </c>
      <c r="N63" s="28">
        <f t="shared" si="78"/>
        <v>3</v>
      </c>
      <c r="O63" s="28">
        <f t="shared" si="79"/>
        <v>4</v>
      </c>
      <c r="P63" s="28">
        <f t="shared" si="12"/>
        <v>4</v>
      </c>
      <c r="Q63" s="19">
        <f t="shared" si="80"/>
        <v>14</v>
      </c>
      <c r="R63" s="20" t="str">
        <f t="shared" si="81"/>
        <v xml:space="preserve"> </v>
      </c>
      <c r="S63" s="20" t="str">
        <f t="shared" si="82"/>
        <v xml:space="preserve"> </v>
      </c>
      <c r="T63" s="20" t="str">
        <f t="shared" si="83"/>
        <v xml:space="preserve"> </v>
      </c>
      <c r="U63" s="20" t="str">
        <f t="shared" si="84"/>
        <v xml:space="preserve"> </v>
      </c>
      <c r="V63" s="20" t="str">
        <f t="shared" si="85"/>
        <v xml:space="preserve"> </v>
      </c>
      <c r="W63" s="20" t="str">
        <f t="shared" si="19"/>
        <v xml:space="preserve"> </v>
      </c>
      <c r="X63" s="29" t="str">
        <f t="shared" si="137"/>
        <v/>
      </c>
      <c r="Y63" s="29" t="str">
        <f t="shared" si="138"/>
        <v/>
      </c>
      <c r="Z63" s="29">
        <f t="shared" si="139"/>
        <v>1</v>
      </c>
      <c r="AA63" s="29" t="str">
        <f t="shared" si="140"/>
        <v/>
      </c>
      <c r="AB63" s="29" t="str">
        <f t="shared" si="141"/>
        <v/>
      </c>
      <c r="AC63" s="29" t="str">
        <f t="shared" si="142"/>
        <v/>
      </c>
      <c r="AD63" s="29" t="str">
        <f t="shared" si="143"/>
        <v/>
      </c>
      <c r="AG63" s="20" t="s">
        <v>30</v>
      </c>
      <c r="AH63" s="29" t="str">
        <f t="shared" si="86"/>
        <v/>
      </c>
      <c r="AI63" s="29" t="str">
        <f t="shared" si="87"/>
        <v/>
      </c>
      <c r="AJ63" s="29">
        <f t="shared" si="88"/>
        <v>4</v>
      </c>
      <c r="AK63" s="29" t="str">
        <f t="shared" si="89"/>
        <v/>
      </c>
      <c r="AL63" s="20" t="s">
        <v>31</v>
      </c>
      <c r="AM63" s="29" t="str">
        <f t="shared" si="90"/>
        <v/>
      </c>
      <c r="AN63" s="29" t="str">
        <f t="shared" si="91"/>
        <v/>
      </c>
      <c r="AO63" s="29">
        <f t="shared" si="92"/>
        <v>4</v>
      </c>
      <c r="AP63" s="29" t="str">
        <f t="shared" si="93"/>
        <v/>
      </c>
      <c r="AQ63" s="20" t="s">
        <v>32</v>
      </c>
      <c r="AR63" s="29" t="str">
        <f t="shared" si="94"/>
        <v/>
      </c>
      <c r="AS63" s="29">
        <f t="shared" si="95"/>
        <v>3</v>
      </c>
      <c r="AT63" s="29" t="str">
        <f t="shared" si="96"/>
        <v/>
      </c>
      <c r="AU63" s="29" t="str">
        <f t="shared" si="97"/>
        <v/>
      </c>
      <c r="AV63" s="20" t="s">
        <v>33</v>
      </c>
      <c r="AW63" s="29" t="str">
        <f t="shared" si="98"/>
        <v/>
      </c>
      <c r="AX63" s="29" t="str">
        <f t="shared" si="99"/>
        <v/>
      </c>
      <c r="AY63" s="29">
        <f t="shared" si="100"/>
        <v>4</v>
      </c>
      <c r="AZ63" s="29" t="str">
        <f t="shared" si="101"/>
        <v/>
      </c>
      <c r="BA63" s="20" t="s">
        <v>34</v>
      </c>
      <c r="BB63" s="29" t="str">
        <f t="shared" si="102"/>
        <v/>
      </c>
      <c r="BC63" s="29" t="str">
        <f t="shared" si="103"/>
        <v/>
      </c>
      <c r="BD63" s="29">
        <f t="shared" si="104"/>
        <v>4</v>
      </c>
      <c r="BE63" s="29" t="str">
        <f t="shared" si="105"/>
        <v/>
      </c>
      <c r="BF63" s="29">
        <f t="shared" si="106"/>
        <v>4</v>
      </c>
      <c r="BG63" s="20" t="s">
        <v>14</v>
      </c>
      <c r="BH63" s="29" t="str">
        <f t="shared" si="107"/>
        <v/>
      </c>
      <c r="BI63" s="29" t="str">
        <f t="shared" si="108"/>
        <v/>
      </c>
      <c r="BJ63" s="29">
        <f t="shared" si="109"/>
        <v>4</v>
      </c>
      <c r="BK63" s="29" t="str">
        <f t="shared" si="110"/>
        <v/>
      </c>
      <c r="BL63" s="29">
        <f t="shared" si="111"/>
        <v>4</v>
      </c>
      <c r="BM63" s="20" t="s">
        <v>15</v>
      </c>
      <c r="BN63" s="29" t="str">
        <f t="shared" si="112"/>
        <v/>
      </c>
      <c r="BO63" s="29" t="str">
        <f t="shared" si="113"/>
        <v/>
      </c>
      <c r="BP63" s="29">
        <f t="shared" si="114"/>
        <v>4</v>
      </c>
      <c r="BQ63" s="29" t="str">
        <f t="shared" si="115"/>
        <v/>
      </c>
      <c r="BR63" s="29">
        <f t="shared" si="116"/>
        <v>4</v>
      </c>
      <c r="BS63" s="20" t="s">
        <v>16</v>
      </c>
      <c r="BT63" s="29" t="str">
        <f t="shared" si="117"/>
        <v/>
      </c>
      <c r="BU63" s="29" t="str">
        <f t="shared" si="118"/>
        <v/>
      </c>
      <c r="BV63" s="29">
        <f t="shared" si="119"/>
        <v>4</v>
      </c>
      <c r="BW63" s="29" t="str">
        <f t="shared" si="120"/>
        <v/>
      </c>
      <c r="BX63" s="29">
        <f t="shared" si="121"/>
        <v>4</v>
      </c>
      <c r="BY63" s="20" t="s">
        <v>35</v>
      </c>
      <c r="BZ63" s="29" t="str">
        <f t="shared" si="122"/>
        <v/>
      </c>
      <c r="CA63" s="29" t="str">
        <f t="shared" si="123"/>
        <v/>
      </c>
      <c r="CB63" s="29">
        <f t="shared" si="124"/>
        <v>4</v>
      </c>
      <c r="CC63" s="29" t="str">
        <f t="shared" si="125"/>
        <v/>
      </c>
      <c r="CD63" s="29">
        <f t="shared" si="126"/>
        <v>4</v>
      </c>
      <c r="CE63" s="20" t="s">
        <v>29</v>
      </c>
      <c r="CF63" s="29" t="str">
        <f t="shared" si="127"/>
        <v/>
      </c>
      <c r="CG63" s="29" t="str">
        <f t="shared" si="128"/>
        <v/>
      </c>
      <c r="CH63" s="29">
        <f t="shared" si="129"/>
        <v>4</v>
      </c>
      <c r="CI63" s="29" t="str">
        <f t="shared" si="130"/>
        <v/>
      </c>
      <c r="CJ63" s="29">
        <f t="shared" si="131"/>
        <v>4</v>
      </c>
      <c r="CK63" s="20" t="s">
        <v>36</v>
      </c>
      <c r="CL63" s="29" t="str">
        <f t="shared" si="132"/>
        <v/>
      </c>
      <c r="CM63" s="29" t="str">
        <f t="shared" si="133"/>
        <v/>
      </c>
      <c r="CN63" s="29">
        <f t="shared" si="134"/>
        <v>4</v>
      </c>
      <c r="CO63" s="29" t="str">
        <f t="shared" si="135"/>
        <v/>
      </c>
      <c r="CP63" s="29">
        <f t="shared" si="136"/>
        <v>4</v>
      </c>
      <c r="CQ63" s="21">
        <f t="shared" si="71"/>
        <v>55</v>
      </c>
      <c r="CR63" s="22" t="str">
        <f t="shared" si="72"/>
        <v/>
      </c>
    </row>
    <row r="64" spans="1:96" ht="16.5" hidden="1" thickBot="1" x14ac:dyDescent="0.3">
      <c r="A64" s="23">
        <f>'[1]Впишите фамилии!'!E79</f>
        <v>20</v>
      </c>
      <c r="B64" s="24" t="str">
        <f>'[1]Впишите фамилии!'!F79</f>
        <v>б</v>
      </c>
      <c r="C64" s="23" t="str">
        <f>'[1]Впишите фамилии!'!G79</f>
        <v xml:space="preserve">Щукина Валерия </v>
      </c>
      <c r="D64" s="23" t="str">
        <f>'[1]Впишите фамилии!'!H79</f>
        <v>ж</v>
      </c>
      <c r="E64" s="43">
        <v>17</v>
      </c>
      <c r="F64" s="43">
        <v>15</v>
      </c>
      <c r="G64" s="43">
        <v>14</v>
      </c>
      <c r="H64" s="43">
        <v>10</v>
      </c>
      <c r="I64" s="26" t="s">
        <v>34</v>
      </c>
      <c r="J64" s="42">
        <v>16</v>
      </c>
      <c r="K64" s="32">
        <f t="shared" si="75"/>
        <v>72</v>
      </c>
      <c r="L64" s="28">
        <f t="shared" si="76"/>
        <v>4</v>
      </c>
      <c r="M64" s="28">
        <f t="shared" si="77"/>
        <v>4</v>
      </c>
      <c r="N64" s="28">
        <f t="shared" si="78"/>
        <v>4</v>
      </c>
      <c r="O64" s="28">
        <f t="shared" si="79"/>
        <v>3</v>
      </c>
      <c r="P64" s="28">
        <f t="shared" si="12"/>
        <v>4</v>
      </c>
      <c r="Q64" s="19">
        <f t="shared" si="80"/>
        <v>16</v>
      </c>
      <c r="R64" s="20" t="str">
        <f t="shared" si="81"/>
        <v xml:space="preserve"> </v>
      </c>
      <c r="S64" s="20" t="str">
        <f t="shared" si="82"/>
        <v xml:space="preserve"> </v>
      </c>
      <c r="T64" s="20" t="str">
        <f t="shared" si="83"/>
        <v xml:space="preserve"> </v>
      </c>
      <c r="U64" s="20" t="str">
        <f t="shared" si="84"/>
        <v xml:space="preserve"> </v>
      </c>
      <c r="V64" s="20" t="str">
        <f t="shared" si="85"/>
        <v xml:space="preserve"> </v>
      </c>
      <c r="W64" s="20" t="str">
        <f t="shared" si="19"/>
        <v xml:space="preserve"> </v>
      </c>
      <c r="X64" s="29" t="str">
        <f t="shared" si="137"/>
        <v/>
      </c>
      <c r="Y64" s="29" t="str">
        <f t="shared" si="138"/>
        <v/>
      </c>
      <c r="Z64" s="29" t="str">
        <f t="shared" si="139"/>
        <v/>
      </c>
      <c r="AA64" s="29">
        <f t="shared" si="140"/>
        <v>1</v>
      </c>
      <c r="AB64" s="29" t="str">
        <f t="shared" si="141"/>
        <v/>
      </c>
      <c r="AC64" s="29" t="str">
        <f t="shared" si="142"/>
        <v/>
      </c>
      <c r="AD64" s="29" t="str">
        <f t="shared" si="143"/>
        <v/>
      </c>
      <c r="AG64" s="20" t="s">
        <v>30</v>
      </c>
      <c r="AH64" s="29" t="str">
        <f t="shared" si="86"/>
        <v/>
      </c>
      <c r="AI64" s="29" t="str">
        <f t="shared" si="87"/>
        <v/>
      </c>
      <c r="AJ64" s="29">
        <f t="shared" si="88"/>
        <v>4</v>
      </c>
      <c r="AK64" s="29" t="str">
        <f t="shared" si="89"/>
        <v/>
      </c>
      <c r="AL64" s="20" t="s">
        <v>31</v>
      </c>
      <c r="AM64" s="29" t="str">
        <f t="shared" si="90"/>
        <v/>
      </c>
      <c r="AN64" s="29" t="str">
        <f t="shared" si="91"/>
        <v/>
      </c>
      <c r="AO64" s="29">
        <f t="shared" si="92"/>
        <v>4</v>
      </c>
      <c r="AP64" s="29" t="str">
        <f t="shared" si="93"/>
        <v/>
      </c>
      <c r="AQ64" s="20" t="s">
        <v>32</v>
      </c>
      <c r="AR64" s="29" t="str">
        <f t="shared" si="94"/>
        <v/>
      </c>
      <c r="AS64" s="29" t="str">
        <f t="shared" si="95"/>
        <v/>
      </c>
      <c r="AT64" s="29">
        <f t="shared" si="96"/>
        <v>4</v>
      </c>
      <c r="AU64" s="29" t="str">
        <f t="shared" si="97"/>
        <v/>
      </c>
      <c r="AV64" s="20" t="s">
        <v>33</v>
      </c>
      <c r="AW64" s="29" t="str">
        <f t="shared" si="98"/>
        <v/>
      </c>
      <c r="AX64" s="29">
        <f t="shared" si="99"/>
        <v>3</v>
      </c>
      <c r="AY64" s="29" t="str">
        <f t="shared" si="100"/>
        <v/>
      </c>
      <c r="AZ64" s="29" t="str">
        <f t="shared" si="101"/>
        <v/>
      </c>
      <c r="BA64" s="20" t="s">
        <v>34</v>
      </c>
      <c r="BB64" s="29" t="str">
        <f t="shared" si="102"/>
        <v/>
      </c>
      <c r="BC64" s="29" t="str">
        <f t="shared" si="103"/>
        <v/>
      </c>
      <c r="BD64" s="29">
        <f t="shared" si="104"/>
        <v>4</v>
      </c>
      <c r="BE64" s="29" t="str">
        <f t="shared" si="105"/>
        <v/>
      </c>
      <c r="BF64" s="29">
        <f t="shared" si="106"/>
        <v>4</v>
      </c>
      <c r="BG64" s="20" t="s">
        <v>14</v>
      </c>
      <c r="BH64" s="29" t="str">
        <f t="shared" si="107"/>
        <v/>
      </c>
      <c r="BI64" s="29" t="str">
        <f t="shared" si="108"/>
        <v/>
      </c>
      <c r="BJ64" s="29">
        <f t="shared" si="109"/>
        <v>4</v>
      </c>
      <c r="BK64" s="29" t="str">
        <f t="shared" si="110"/>
        <v/>
      </c>
      <c r="BL64" s="29">
        <f t="shared" si="111"/>
        <v>4</v>
      </c>
      <c r="BM64" s="20" t="s">
        <v>15</v>
      </c>
      <c r="BN64" s="29" t="str">
        <f t="shared" si="112"/>
        <v/>
      </c>
      <c r="BO64" s="29" t="str">
        <f t="shared" si="113"/>
        <v/>
      </c>
      <c r="BP64" s="29">
        <f t="shared" si="114"/>
        <v>4</v>
      </c>
      <c r="BQ64" s="29" t="str">
        <f t="shared" si="115"/>
        <v/>
      </c>
      <c r="BR64" s="29">
        <f t="shared" si="116"/>
        <v>4</v>
      </c>
      <c r="BS64" s="20" t="s">
        <v>16</v>
      </c>
      <c r="BT64" s="29" t="str">
        <f t="shared" si="117"/>
        <v/>
      </c>
      <c r="BU64" s="29" t="str">
        <f t="shared" si="118"/>
        <v/>
      </c>
      <c r="BV64" s="29">
        <f t="shared" si="119"/>
        <v>4</v>
      </c>
      <c r="BW64" s="29" t="str">
        <f t="shared" si="120"/>
        <v/>
      </c>
      <c r="BX64" s="29">
        <f t="shared" si="121"/>
        <v>4</v>
      </c>
      <c r="BY64" s="20" t="s">
        <v>35</v>
      </c>
      <c r="BZ64" s="29" t="str">
        <f t="shared" si="122"/>
        <v/>
      </c>
      <c r="CA64" s="29" t="str">
        <f t="shared" si="123"/>
        <v/>
      </c>
      <c r="CB64" s="29">
        <f t="shared" si="124"/>
        <v>4</v>
      </c>
      <c r="CC64" s="29" t="str">
        <f t="shared" si="125"/>
        <v/>
      </c>
      <c r="CD64" s="29">
        <f t="shared" si="126"/>
        <v>4</v>
      </c>
      <c r="CE64" s="20" t="s">
        <v>29</v>
      </c>
      <c r="CF64" s="29" t="str">
        <f t="shared" si="127"/>
        <v/>
      </c>
      <c r="CG64" s="29" t="str">
        <f t="shared" si="128"/>
        <v/>
      </c>
      <c r="CH64" s="29">
        <f t="shared" si="129"/>
        <v>4</v>
      </c>
      <c r="CI64" s="29" t="str">
        <f t="shared" si="130"/>
        <v/>
      </c>
      <c r="CJ64" s="29">
        <f t="shared" si="131"/>
        <v>4</v>
      </c>
      <c r="CK64" s="20" t="s">
        <v>36</v>
      </c>
      <c r="CL64" s="29" t="str">
        <f t="shared" si="132"/>
        <v/>
      </c>
      <c r="CM64" s="29" t="str">
        <f t="shared" si="133"/>
        <v/>
      </c>
      <c r="CN64" s="29">
        <f t="shared" si="134"/>
        <v>4</v>
      </c>
      <c r="CO64" s="29" t="str">
        <f t="shared" si="135"/>
        <v/>
      </c>
      <c r="CP64" s="29">
        <f t="shared" si="136"/>
        <v>4</v>
      </c>
      <c r="CQ64" s="21">
        <f t="shared" si="71"/>
        <v>57</v>
      </c>
      <c r="CR64" s="22" t="str">
        <f t="shared" si="72"/>
        <v/>
      </c>
    </row>
    <row r="65" spans="1:96" ht="15" hidden="1" x14ac:dyDescent="0.25">
      <c r="A65" s="23">
        <f>'[1]Впишите фамилии!'!E80</f>
        <v>0</v>
      </c>
      <c r="B65" s="24">
        <f>'[1]Впишите фамилии!'!F80</f>
        <v>0</v>
      </c>
      <c r="C65" s="23">
        <f>'[1]Впишите фамилии!'!G80</f>
        <v>0</v>
      </c>
      <c r="D65" s="23">
        <f>'[1]Впишите фамилии!'!H80</f>
        <v>0</v>
      </c>
      <c r="E65" s="30"/>
      <c r="F65" s="30"/>
      <c r="G65" s="30"/>
      <c r="H65" s="30"/>
      <c r="I65" s="31"/>
      <c r="J65" s="25"/>
      <c r="K65" s="32">
        <f t="shared" si="75"/>
        <v>0</v>
      </c>
      <c r="L65" s="28" t="str">
        <f t="shared" si="76"/>
        <v/>
      </c>
      <c r="M65" s="28" t="str">
        <f t="shared" si="77"/>
        <v/>
      </c>
      <c r="N65" s="28" t="str">
        <f t="shared" si="78"/>
        <v/>
      </c>
      <c r="O65" s="28" t="str">
        <f t="shared" si="79"/>
        <v/>
      </c>
      <c r="P65" s="28" t="str">
        <f t="shared" si="12"/>
        <v/>
      </c>
      <c r="Q65" s="19" t="str">
        <f t="shared" si="80"/>
        <v xml:space="preserve"> </v>
      </c>
      <c r="R65" s="20" t="str">
        <f t="shared" si="81"/>
        <v xml:space="preserve"> </v>
      </c>
      <c r="S65" s="20" t="str">
        <f t="shared" si="82"/>
        <v xml:space="preserve"> </v>
      </c>
      <c r="T65" s="20" t="str">
        <f t="shared" si="83"/>
        <v xml:space="preserve"> </v>
      </c>
      <c r="U65" s="20" t="str">
        <f t="shared" si="84"/>
        <v xml:space="preserve"> </v>
      </c>
      <c r="V65" s="20" t="str">
        <f t="shared" si="85"/>
        <v xml:space="preserve"> </v>
      </c>
      <c r="W65" s="20" t="str">
        <f t="shared" si="19"/>
        <v xml:space="preserve"> </v>
      </c>
      <c r="X65" s="29" t="str">
        <f t="shared" si="137"/>
        <v/>
      </c>
      <c r="Y65" s="29" t="str">
        <f t="shared" si="138"/>
        <v/>
      </c>
      <c r="Z65" s="29" t="str">
        <f t="shared" si="139"/>
        <v/>
      </c>
      <c r="AA65" s="29" t="str">
        <f t="shared" si="140"/>
        <v/>
      </c>
      <c r="AB65" s="29" t="str">
        <f t="shared" si="141"/>
        <v/>
      </c>
      <c r="AC65" s="29" t="str">
        <f t="shared" si="142"/>
        <v/>
      </c>
      <c r="AD65" s="29" t="str">
        <f t="shared" si="143"/>
        <v/>
      </c>
      <c r="AG65" s="20" t="s">
        <v>30</v>
      </c>
      <c r="AH65" s="29">
        <f t="shared" si="86"/>
        <v>2</v>
      </c>
      <c r="AI65" s="29" t="str">
        <f t="shared" si="87"/>
        <v/>
      </c>
      <c r="AJ65" s="29" t="str">
        <f t="shared" si="88"/>
        <v/>
      </c>
      <c r="AK65" s="29" t="str">
        <f t="shared" si="89"/>
        <v/>
      </c>
      <c r="AL65" s="20" t="s">
        <v>31</v>
      </c>
      <c r="AM65" s="29">
        <f t="shared" si="90"/>
        <v>2</v>
      </c>
      <c r="AN65" s="29" t="str">
        <f t="shared" si="91"/>
        <v/>
      </c>
      <c r="AO65" s="29" t="str">
        <f t="shared" si="92"/>
        <v/>
      </c>
      <c r="AP65" s="29" t="str">
        <f t="shared" si="93"/>
        <v/>
      </c>
      <c r="AQ65" s="20" t="s">
        <v>32</v>
      </c>
      <c r="AR65" s="29">
        <f t="shared" si="94"/>
        <v>2</v>
      </c>
      <c r="AS65" s="29" t="str">
        <f t="shared" si="95"/>
        <v/>
      </c>
      <c r="AT65" s="29" t="str">
        <f t="shared" si="96"/>
        <v/>
      </c>
      <c r="AU65" s="29" t="str">
        <f t="shared" si="97"/>
        <v/>
      </c>
      <c r="AV65" s="20" t="s">
        <v>33</v>
      </c>
      <c r="AW65" s="29">
        <f t="shared" si="98"/>
        <v>2</v>
      </c>
      <c r="AX65" s="29" t="str">
        <f t="shared" si="99"/>
        <v/>
      </c>
      <c r="AY65" s="29" t="str">
        <f t="shared" si="100"/>
        <v/>
      </c>
      <c r="AZ65" s="29" t="str">
        <f t="shared" si="101"/>
        <v/>
      </c>
      <c r="BA65" s="20" t="s">
        <v>34</v>
      </c>
      <c r="BB65" s="29">
        <f t="shared" si="102"/>
        <v>2</v>
      </c>
      <c r="BC65" s="29" t="str">
        <f t="shared" si="103"/>
        <v/>
      </c>
      <c r="BD65" s="29" t="str">
        <f t="shared" si="104"/>
        <v/>
      </c>
      <c r="BE65" s="29" t="str">
        <f t="shared" si="105"/>
        <v/>
      </c>
      <c r="BF65" s="29" t="str">
        <f t="shared" si="106"/>
        <v/>
      </c>
      <c r="BG65" s="20" t="s">
        <v>14</v>
      </c>
      <c r="BH65" s="29">
        <f t="shared" si="107"/>
        <v>2</v>
      </c>
      <c r="BI65" s="29" t="str">
        <f t="shared" si="108"/>
        <v/>
      </c>
      <c r="BJ65" s="29" t="str">
        <f t="shared" si="109"/>
        <v/>
      </c>
      <c r="BK65" s="29" t="str">
        <f t="shared" si="110"/>
        <v/>
      </c>
      <c r="BL65" s="29" t="str">
        <f t="shared" si="111"/>
        <v/>
      </c>
      <c r="BM65" s="20" t="s">
        <v>15</v>
      </c>
      <c r="BN65" s="29">
        <f t="shared" si="112"/>
        <v>2</v>
      </c>
      <c r="BO65" s="29" t="str">
        <f t="shared" si="113"/>
        <v/>
      </c>
      <c r="BP65" s="29" t="str">
        <f t="shared" si="114"/>
        <v/>
      </c>
      <c r="BQ65" s="29" t="str">
        <f t="shared" si="115"/>
        <v/>
      </c>
      <c r="BR65" s="29" t="str">
        <f t="shared" si="116"/>
        <v/>
      </c>
      <c r="BS65" s="20" t="s">
        <v>16</v>
      </c>
      <c r="BT65" s="29">
        <f t="shared" si="117"/>
        <v>2</v>
      </c>
      <c r="BU65" s="29" t="str">
        <f t="shared" si="118"/>
        <v/>
      </c>
      <c r="BV65" s="29" t="str">
        <f t="shared" si="119"/>
        <v/>
      </c>
      <c r="BW65" s="29" t="str">
        <f t="shared" si="120"/>
        <v/>
      </c>
      <c r="BX65" s="29" t="str">
        <f t="shared" si="121"/>
        <v/>
      </c>
      <c r="BY65" s="20" t="s">
        <v>35</v>
      </c>
      <c r="BZ65" s="29">
        <f t="shared" si="122"/>
        <v>2</v>
      </c>
      <c r="CA65" s="29" t="str">
        <f t="shared" si="123"/>
        <v/>
      </c>
      <c r="CB65" s="29" t="str">
        <f t="shared" si="124"/>
        <v/>
      </c>
      <c r="CC65" s="29" t="str">
        <f t="shared" si="125"/>
        <v/>
      </c>
      <c r="CD65" s="29" t="str">
        <f t="shared" si="126"/>
        <v/>
      </c>
      <c r="CE65" s="20" t="s">
        <v>29</v>
      </c>
      <c r="CF65" s="29">
        <f t="shared" si="127"/>
        <v>2</v>
      </c>
      <c r="CG65" s="29" t="str">
        <f t="shared" si="128"/>
        <v/>
      </c>
      <c r="CH65" s="29" t="str">
        <f t="shared" si="129"/>
        <v/>
      </c>
      <c r="CI65" s="29" t="str">
        <f t="shared" si="130"/>
        <v/>
      </c>
      <c r="CJ65" s="29" t="str">
        <f t="shared" si="131"/>
        <v/>
      </c>
      <c r="CK65" s="20" t="s">
        <v>36</v>
      </c>
      <c r="CL65" s="29">
        <f t="shared" si="132"/>
        <v>2</v>
      </c>
      <c r="CM65" s="29" t="str">
        <f t="shared" si="133"/>
        <v/>
      </c>
      <c r="CN65" s="29" t="str">
        <f t="shared" si="134"/>
        <v/>
      </c>
      <c r="CO65" s="29" t="str">
        <f t="shared" si="135"/>
        <v/>
      </c>
      <c r="CP65" s="29" t="str">
        <f t="shared" si="136"/>
        <v/>
      </c>
      <c r="CQ65" s="21">
        <f t="shared" si="71"/>
        <v>0</v>
      </c>
      <c r="CR65" s="22" t="str">
        <f t="shared" si="72"/>
        <v xml:space="preserve"> </v>
      </c>
    </row>
    <row r="66" spans="1:96" ht="15" hidden="1" x14ac:dyDescent="0.25">
      <c r="A66" s="23">
        <f>'[1]Впишите фамилии!'!E81</f>
        <v>0</v>
      </c>
      <c r="B66" s="24">
        <f>'[1]Впишите фамилии!'!F81</f>
        <v>0</v>
      </c>
      <c r="C66" s="23">
        <f>'[1]Впишите фамилии!'!G81</f>
        <v>0</v>
      </c>
      <c r="D66" s="23">
        <f>'[1]Впишите фамилии!'!H81</f>
        <v>0</v>
      </c>
      <c r="E66" s="30"/>
      <c r="F66" s="30"/>
      <c r="G66" s="30"/>
      <c r="H66" s="30"/>
      <c r="I66" s="31"/>
      <c r="J66" s="25"/>
      <c r="K66" s="32">
        <f t="shared" si="75"/>
        <v>0</v>
      </c>
      <c r="L66" s="28" t="str">
        <f t="shared" si="76"/>
        <v/>
      </c>
      <c r="M66" s="28" t="str">
        <f t="shared" si="77"/>
        <v/>
      </c>
      <c r="N66" s="28" t="str">
        <f t="shared" si="78"/>
        <v/>
      </c>
      <c r="O66" s="28" t="str">
        <f t="shared" si="79"/>
        <v/>
      </c>
      <c r="P66" s="28" t="str">
        <f t="shared" si="12"/>
        <v/>
      </c>
      <c r="Q66" s="19" t="str">
        <f t="shared" si="80"/>
        <v xml:space="preserve"> </v>
      </c>
      <c r="R66" s="20" t="str">
        <f t="shared" si="81"/>
        <v xml:space="preserve"> </v>
      </c>
      <c r="S66" s="20" t="str">
        <f t="shared" si="82"/>
        <v xml:space="preserve"> </v>
      </c>
      <c r="T66" s="20" t="str">
        <f t="shared" si="83"/>
        <v xml:space="preserve"> </v>
      </c>
      <c r="U66" s="20" t="str">
        <f t="shared" si="84"/>
        <v xml:space="preserve"> </v>
      </c>
      <c r="V66" s="20" t="str">
        <f t="shared" si="85"/>
        <v xml:space="preserve"> </v>
      </c>
      <c r="W66" s="20" t="str">
        <f t="shared" si="19"/>
        <v xml:space="preserve"> </v>
      </c>
      <c r="X66" s="29" t="str">
        <f t="shared" si="137"/>
        <v/>
      </c>
      <c r="Y66" s="29" t="str">
        <f t="shared" si="138"/>
        <v/>
      </c>
      <c r="Z66" s="29" t="str">
        <f t="shared" si="139"/>
        <v/>
      </c>
      <c r="AA66" s="29" t="str">
        <f t="shared" si="140"/>
        <v/>
      </c>
      <c r="AB66" s="29" t="str">
        <f t="shared" si="141"/>
        <v/>
      </c>
      <c r="AC66" s="29" t="str">
        <f t="shared" si="142"/>
        <v/>
      </c>
      <c r="AD66" s="29" t="str">
        <f t="shared" si="143"/>
        <v/>
      </c>
      <c r="AG66" s="20" t="s">
        <v>30</v>
      </c>
      <c r="AH66" s="29">
        <f t="shared" si="86"/>
        <v>2</v>
      </c>
      <c r="AI66" s="29" t="str">
        <f t="shared" si="87"/>
        <v/>
      </c>
      <c r="AJ66" s="29" t="str">
        <f t="shared" si="88"/>
        <v/>
      </c>
      <c r="AK66" s="29" t="str">
        <f t="shared" si="89"/>
        <v/>
      </c>
      <c r="AL66" s="20" t="s">
        <v>31</v>
      </c>
      <c r="AM66" s="29">
        <f t="shared" si="90"/>
        <v>2</v>
      </c>
      <c r="AN66" s="29" t="str">
        <f t="shared" si="91"/>
        <v/>
      </c>
      <c r="AO66" s="29" t="str">
        <f t="shared" si="92"/>
        <v/>
      </c>
      <c r="AP66" s="29" t="str">
        <f t="shared" si="93"/>
        <v/>
      </c>
      <c r="AQ66" s="20" t="s">
        <v>32</v>
      </c>
      <c r="AR66" s="29">
        <f t="shared" si="94"/>
        <v>2</v>
      </c>
      <c r="AS66" s="29" t="str">
        <f t="shared" si="95"/>
        <v/>
      </c>
      <c r="AT66" s="29" t="str">
        <f t="shared" si="96"/>
        <v/>
      </c>
      <c r="AU66" s="29" t="str">
        <f t="shared" si="97"/>
        <v/>
      </c>
      <c r="AV66" s="20" t="s">
        <v>33</v>
      </c>
      <c r="AW66" s="29">
        <f t="shared" si="98"/>
        <v>2</v>
      </c>
      <c r="AX66" s="29" t="str">
        <f t="shared" si="99"/>
        <v/>
      </c>
      <c r="AY66" s="29" t="str">
        <f t="shared" si="100"/>
        <v/>
      </c>
      <c r="AZ66" s="29" t="str">
        <f t="shared" si="101"/>
        <v/>
      </c>
      <c r="BA66" s="20" t="s">
        <v>34</v>
      </c>
      <c r="BB66" s="29">
        <f t="shared" si="102"/>
        <v>2</v>
      </c>
      <c r="BC66" s="29" t="str">
        <f t="shared" si="103"/>
        <v/>
      </c>
      <c r="BD66" s="29" t="str">
        <f t="shared" si="104"/>
        <v/>
      </c>
      <c r="BE66" s="29" t="str">
        <f t="shared" si="105"/>
        <v/>
      </c>
      <c r="BF66" s="29" t="str">
        <f t="shared" si="106"/>
        <v/>
      </c>
      <c r="BG66" s="20" t="s">
        <v>14</v>
      </c>
      <c r="BH66" s="29">
        <f t="shared" si="107"/>
        <v>2</v>
      </c>
      <c r="BI66" s="29" t="str">
        <f t="shared" si="108"/>
        <v/>
      </c>
      <c r="BJ66" s="29" t="str">
        <f t="shared" si="109"/>
        <v/>
      </c>
      <c r="BK66" s="29" t="str">
        <f t="shared" si="110"/>
        <v/>
      </c>
      <c r="BL66" s="29" t="str">
        <f t="shared" si="111"/>
        <v/>
      </c>
      <c r="BM66" s="20" t="s">
        <v>15</v>
      </c>
      <c r="BN66" s="29">
        <f t="shared" si="112"/>
        <v>2</v>
      </c>
      <c r="BO66" s="29" t="str">
        <f t="shared" si="113"/>
        <v/>
      </c>
      <c r="BP66" s="29" t="str">
        <f t="shared" si="114"/>
        <v/>
      </c>
      <c r="BQ66" s="29" t="str">
        <f t="shared" si="115"/>
        <v/>
      </c>
      <c r="BR66" s="29" t="str">
        <f t="shared" si="116"/>
        <v/>
      </c>
      <c r="BS66" s="20" t="s">
        <v>16</v>
      </c>
      <c r="BT66" s="29">
        <f t="shared" si="117"/>
        <v>2</v>
      </c>
      <c r="BU66" s="29" t="str">
        <f t="shared" si="118"/>
        <v/>
      </c>
      <c r="BV66" s="29" t="str">
        <f t="shared" si="119"/>
        <v/>
      </c>
      <c r="BW66" s="29" t="str">
        <f t="shared" si="120"/>
        <v/>
      </c>
      <c r="BX66" s="29" t="str">
        <f t="shared" si="121"/>
        <v/>
      </c>
      <c r="BY66" s="20" t="s">
        <v>35</v>
      </c>
      <c r="BZ66" s="29">
        <f t="shared" si="122"/>
        <v>2</v>
      </c>
      <c r="CA66" s="29" t="str">
        <f t="shared" si="123"/>
        <v/>
      </c>
      <c r="CB66" s="29" t="str">
        <f t="shared" si="124"/>
        <v/>
      </c>
      <c r="CC66" s="29" t="str">
        <f t="shared" si="125"/>
        <v/>
      </c>
      <c r="CD66" s="29" t="str">
        <f t="shared" si="126"/>
        <v/>
      </c>
      <c r="CE66" s="20" t="s">
        <v>29</v>
      </c>
      <c r="CF66" s="29">
        <f t="shared" si="127"/>
        <v>2</v>
      </c>
      <c r="CG66" s="29" t="str">
        <f t="shared" si="128"/>
        <v/>
      </c>
      <c r="CH66" s="29" t="str">
        <f t="shared" si="129"/>
        <v/>
      </c>
      <c r="CI66" s="29" t="str">
        <f t="shared" si="130"/>
        <v/>
      </c>
      <c r="CJ66" s="29" t="str">
        <f t="shared" si="131"/>
        <v/>
      </c>
      <c r="CK66" s="20" t="s">
        <v>36</v>
      </c>
      <c r="CL66" s="29">
        <f t="shared" si="132"/>
        <v>2</v>
      </c>
      <c r="CM66" s="29" t="str">
        <f t="shared" si="133"/>
        <v/>
      </c>
      <c r="CN66" s="29" t="str">
        <f t="shared" si="134"/>
        <v/>
      </c>
      <c r="CO66" s="29" t="str">
        <f t="shared" si="135"/>
        <v/>
      </c>
      <c r="CP66" s="29" t="str">
        <f t="shared" si="136"/>
        <v/>
      </c>
      <c r="CQ66" s="21">
        <f t="shared" si="71"/>
        <v>0</v>
      </c>
      <c r="CR66" s="22" t="str">
        <f t="shared" si="72"/>
        <v xml:space="preserve"> </v>
      </c>
    </row>
    <row r="67" spans="1:96" ht="15" hidden="1" x14ac:dyDescent="0.25">
      <c r="A67" s="23">
        <f>'[1]Впишите фамилии!'!E82</f>
        <v>0</v>
      </c>
      <c r="B67" s="24">
        <f>'[1]Впишите фамилии!'!F82</f>
        <v>0</v>
      </c>
      <c r="C67" s="23">
        <f>'[1]Впишите фамилии!'!G82</f>
        <v>0</v>
      </c>
      <c r="D67" s="23">
        <f>'[1]Впишите фамилии!'!H82</f>
        <v>0</v>
      </c>
      <c r="E67" s="30"/>
      <c r="F67" s="30"/>
      <c r="G67" s="30"/>
      <c r="H67" s="30"/>
      <c r="I67" s="31"/>
      <c r="J67" s="25"/>
      <c r="K67" s="32">
        <f t="shared" si="75"/>
        <v>0</v>
      </c>
      <c r="L67" s="28" t="str">
        <f t="shared" si="76"/>
        <v/>
      </c>
      <c r="M67" s="28" t="str">
        <f t="shared" si="77"/>
        <v/>
      </c>
      <c r="N67" s="28" t="str">
        <f t="shared" si="78"/>
        <v/>
      </c>
      <c r="O67" s="28" t="str">
        <f t="shared" si="79"/>
        <v/>
      </c>
      <c r="P67" s="28" t="str">
        <f t="shared" si="12"/>
        <v/>
      </c>
      <c r="Q67" s="19" t="str">
        <f t="shared" si="80"/>
        <v xml:space="preserve"> </v>
      </c>
      <c r="R67" s="20" t="str">
        <f t="shared" si="81"/>
        <v xml:space="preserve"> </v>
      </c>
      <c r="S67" s="20" t="str">
        <f t="shared" si="82"/>
        <v xml:space="preserve"> </v>
      </c>
      <c r="T67" s="20" t="str">
        <f t="shared" si="83"/>
        <v xml:space="preserve"> </v>
      </c>
      <c r="U67" s="20" t="str">
        <f t="shared" si="84"/>
        <v xml:space="preserve"> </v>
      </c>
      <c r="V67" s="20" t="str">
        <f t="shared" si="85"/>
        <v xml:space="preserve"> </v>
      </c>
      <c r="W67" s="20" t="str">
        <f t="shared" si="19"/>
        <v xml:space="preserve"> </v>
      </c>
      <c r="X67" s="29" t="str">
        <f t="shared" si="137"/>
        <v/>
      </c>
      <c r="Y67" s="29" t="str">
        <f t="shared" si="138"/>
        <v/>
      </c>
      <c r="Z67" s="29" t="str">
        <f t="shared" si="139"/>
        <v/>
      </c>
      <c r="AA67" s="29" t="str">
        <f t="shared" si="140"/>
        <v/>
      </c>
      <c r="AB67" s="29" t="str">
        <f t="shared" si="141"/>
        <v/>
      </c>
      <c r="AC67" s="29" t="str">
        <f t="shared" si="142"/>
        <v/>
      </c>
      <c r="AD67" s="29" t="str">
        <f t="shared" si="143"/>
        <v/>
      </c>
      <c r="AG67" s="20" t="s">
        <v>30</v>
      </c>
      <c r="AH67" s="29">
        <f t="shared" si="86"/>
        <v>2</v>
      </c>
      <c r="AI67" s="29" t="str">
        <f t="shared" si="87"/>
        <v/>
      </c>
      <c r="AJ67" s="29" t="str">
        <f t="shared" si="88"/>
        <v/>
      </c>
      <c r="AK67" s="29" t="str">
        <f t="shared" si="89"/>
        <v/>
      </c>
      <c r="AL67" s="20" t="s">
        <v>31</v>
      </c>
      <c r="AM67" s="29">
        <f t="shared" si="90"/>
        <v>2</v>
      </c>
      <c r="AN67" s="29" t="str">
        <f t="shared" si="91"/>
        <v/>
      </c>
      <c r="AO67" s="29" t="str">
        <f t="shared" si="92"/>
        <v/>
      </c>
      <c r="AP67" s="29" t="str">
        <f t="shared" si="93"/>
        <v/>
      </c>
      <c r="AQ67" s="20" t="s">
        <v>32</v>
      </c>
      <c r="AR67" s="29">
        <f t="shared" si="94"/>
        <v>2</v>
      </c>
      <c r="AS67" s="29" t="str">
        <f t="shared" si="95"/>
        <v/>
      </c>
      <c r="AT67" s="29" t="str">
        <f t="shared" si="96"/>
        <v/>
      </c>
      <c r="AU67" s="29" t="str">
        <f t="shared" si="97"/>
        <v/>
      </c>
      <c r="AV67" s="20" t="s">
        <v>33</v>
      </c>
      <c r="AW67" s="29">
        <f t="shared" si="98"/>
        <v>2</v>
      </c>
      <c r="AX67" s="29" t="str">
        <f t="shared" si="99"/>
        <v/>
      </c>
      <c r="AY67" s="29" t="str">
        <f t="shared" si="100"/>
        <v/>
      </c>
      <c r="AZ67" s="29" t="str">
        <f t="shared" si="101"/>
        <v/>
      </c>
      <c r="BA67" s="20" t="s">
        <v>34</v>
      </c>
      <c r="BB67" s="29">
        <f t="shared" si="102"/>
        <v>2</v>
      </c>
      <c r="BC67" s="29" t="str">
        <f t="shared" si="103"/>
        <v/>
      </c>
      <c r="BD67" s="29" t="str">
        <f t="shared" si="104"/>
        <v/>
      </c>
      <c r="BE67" s="29" t="str">
        <f t="shared" si="105"/>
        <v/>
      </c>
      <c r="BF67" s="29" t="str">
        <f t="shared" si="106"/>
        <v/>
      </c>
      <c r="BG67" s="20" t="s">
        <v>14</v>
      </c>
      <c r="BH67" s="29">
        <f t="shared" si="107"/>
        <v>2</v>
      </c>
      <c r="BI67" s="29" t="str">
        <f t="shared" si="108"/>
        <v/>
      </c>
      <c r="BJ67" s="29" t="str">
        <f t="shared" si="109"/>
        <v/>
      </c>
      <c r="BK67" s="29" t="str">
        <f t="shared" si="110"/>
        <v/>
      </c>
      <c r="BL67" s="29" t="str">
        <f t="shared" si="111"/>
        <v/>
      </c>
      <c r="BM67" s="20" t="s">
        <v>15</v>
      </c>
      <c r="BN67" s="29">
        <f t="shared" si="112"/>
        <v>2</v>
      </c>
      <c r="BO67" s="29" t="str">
        <f t="shared" si="113"/>
        <v/>
      </c>
      <c r="BP67" s="29" t="str">
        <f t="shared" si="114"/>
        <v/>
      </c>
      <c r="BQ67" s="29" t="str">
        <f t="shared" si="115"/>
        <v/>
      </c>
      <c r="BR67" s="29" t="str">
        <f t="shared" si="116"/>
        <v/>
      </c>
      <c r="BS67" s="20" t="s">
        <v>16</v>
      </c>
      <c r="BT67" s="29">
        <f t="shared" si="117"/>
        <v>2</v>
      </c>
      <c r="BU67" s="29" t="str">
        <f t="shared" si="118"/>
        <v/>
      </c>
      <c r="BV67" s="29" t="str">
        <f t="shared" si="119"/>
        <v/>
      </c>
      <c r="BW67" s="29" t="str">
        <f t="shared" si="120"/>
        <v/>
      </c>
      <c r="BX67" s="29" t="str">
        <f t="shared" si="121"/>
        <v/>
      </c>
      <c r="BY67" s="20" t="s">
        <v>35</v>
      </c>
      <c r="BZ67" s="29">
        <f t="shared" si="122"/>
        <v>2</v>
      </c>
      <c r="CA67" s="29" t="str">
        <f t="shared" si="123"/>
        <v/>
      </c>
      <c r="CB67" s="29" t="str">
        <f t="shared" si="124"/>
        <v/>
      </c>
      <c r="CC67" s="29" t="str">
        <f t="shared" si="125"/>
        <v/>
      </c>
      <c r="CD67" s="29" t="str">
        <f t="shared" si="126"/>
        <v/>
      </c>
      <c r="CE67" s="20" t="s">
        <v>29</v>
      </c>
      <c r="CF67" s="29">
        <f t="shared" si="127"/>
        <v>2</v>
      </c>
      <c r="CG67" s="29" t="str">
        <f t="shared" si="128"/>
        <v/>
      </c>
      <c r="CH67" s="29" t="str">
        <f t="shared" si="129"/>
        <v/>
      </c>
      <c r="CI67" s="29" t="str">
        <f t="shared" si="130"/>
        <v/>
      </c>
      <c r="CJ67" s="29" t="str">
        <f t="shared" si="131"/>
        <v/>
      </c>
      <c r="CK67" s="20" t="s">
        <v>36</v>
      </c>
      <c r="CL67" s="29">
        <f t="shared" si="132"/>
        <v>2</v>
      </c>
      <c r="CM67" s="29" t="str">
        <f t="shared" si="133"/>
        <v/>
      </c>
      <c r="CN67" s="29" t="str">
        <f t="shared" si="134"/>
        <v/>
      </c>
      <c r="CO67" s="29" t="str">
        <f t="shared" si="135"/>
        <v/>
      </c>
      <c r="CP67" s="29" t="str">
        <f t="shared" si="136"/>
        <v/>
      </c>
      <c r="CQ67" s="21">
        <f t="shared" si="71"/>
        <v>0</v>
      </c>
      <c r="CR67" s="22" t="str">
        <f t="shared" si="72"/>
        <v xml:space="preserve"> </v>
      </c>
    </row>
    <row r="68" spans="1:96" ht="15" hidden="1" x14ac:dyDescent="0.25">
      <c r="A68" s="23">
        <f>'[1]Впишите фамилии!'!E83</f>
        <v>0</v>
      </c>
      <c r="B68" s="24">
        <f>'[1]Впишите фамилии!'!F83</f>
        <v>0</v>
      </c>
      <c r="C68" s="23">
        <f>'[1]Впишите фамилии!'!G83</f>
        <v>0</v>
      </c>
      <c r="D68" s="23">
        <f>'[1]Впишите фамилии!'!H83</f>
        <v>0</v>
      </c>
      <c r="E68" s="30"/>
      <c r="F68" s="30"/>
      <c r="G68" s="30"/>
      <c r="H68" s="30"/>
      <c r="I68" s="31"/>
      <c r="J68" s="25"/>
      <c r="K68" s="32">
        <f t="shared" si="75"/>
        <v>0</v>
      </c>
      <c r="L68" s="28" t="str">
        <f t="shared" si="76"/>
        <v/>
      </c>
      <c r="M68" s="28" t="str">
        <f t="shared" si="77"/>
        <v/>
      </c>
      <c r="N68" s="28" t="str">
        <f t="shared" si="78"/>
        <v/>
      </c>
      <c r="O68" s="28" t="str">
        <f t="shared" si="79"/>
        <v/>
      </c>
      <c r="P68" s="28" t="str">
        <f t="shared" si="12"/>
        <v/>
      </c>
      <c r="Q68" s="19" t="str">
        <f t="shared" si="80"/>
        <v xml:space="preserve"> </v>
      </c>
      <c r="R68" s="20" t="str">
        <f t="shared" si="81"/>
        <v xml:space="preserve"> </v>
      </c>
      <c r="S68" s="20" t="str">
        <f t="shared" si="82"/>
        <v xml:space="preserve"> </v>
      </c>
      <c r="T68" s="20" t="str">
        <f t="shared" si="83"/>
        <v xml:space="preserve"> </v>
      </c>
      <c r="U68" s="20" t="str">
        <f t="shared" si="84"/>
        <v xml:space="preserve"> </v>
      </c>
      <c r="V68" s="20" t="str">
        <f t="shared" si="85"/>
        <v xml:space="preserve"> </v>
      </c>
      <c r="W68" s="20" t="str">
        <f t="shared" si="19"/>
        <v xml:space="preserve"> </v>
      </c>
      <c r="X68" s="29" t="str">
        <f t="shared" si="137"/>
        <v/>
      </c>
      <c r="Y68" s="29" t="str">
        <f t="shared" si="138"/>
        <v/>
      </c>
      <c r="Z68" s="29" t="str">
        <f t="shared" si="139"/>
        <v/>
      </c>
      <c r="AA68" s="29" t="str">
        <f t="shared" si="140"/>
        <v/>
      </c>
      <c r="AB68" s="29" t="str">
        <f t="shared" si="141"/>
        <v/>
      </c>
      <c r="AC68" s="29" t="str">
        <f t="shared" si="142"/>
        <v/>
      </c>
      <c r="AD68" s="29" t="str">
        <f t="shared" si="143"/>
        <v/>
      </c>
      <c r="AG68" s="20" t="s">
        <v>30</v>
      </c>
      <c r="AH68" s="29">
        <f t="shared" si="86"/>
        <v>2</v>
      </c>
      <c r="AI68" s="29" t="str">
        <f t="shared" si="87"/>
        <v/>
      </c>
      <c r="AJ68" s="29" t="str">
        <f t="shared" si="88"/>
        <v/>
      </c>
      <c r="AK68" s="29" t="str">
        <f t="shared" si="89"/>
        <v/>
      </c>
      <c r="AL68" s="20" t="s">
        <v>31</v>
      </c>
      <c r="AM68" s="29">
        <f t="shared" si="90"/>
        <v>2</v>
      </c>
      <c r="AN68" s="29" t="str">
        <f t="shared" si="91"/>
        <v/>
      </c>
      <c r="AO68" s="29" t="str">
        <f t="shared" si="92"/>
        <v/>
      </c>
      <c r="AP68" s="29" t="str">
        <f t="shared" si="93"/>
        <v/>
      </c>
      <c r="AQ68" s="20" t="s">
        <v>32</v>
      </c>
      <c r="AR68" s="29">
        <f t="shared" si="94"/>
        <v>2</v>
      </c>
      <c r="AS68" s="29" t="str">
        <f t="shared" si="95"/>
        <v/>
      </c>
      <c r="AT68" s="29" t="str">
        <f t="shared" si="96"/>
        <v/>
      </c>
      <c r="AU68" s="29" t="str">
        <f t="shared" si="97"/>
        <v/>
      </c>
      <c r="AV68" s="20" t="s">
        <v>33</v>
      </c>
      <c r="AW68" s="29">
        <f t="shared" si="98"/>
        <v>2</v>
      </c>
      <c r="AX68" s="29" t="str">
        <f t="shared" si="99"/>
        <v/>
      </c>
      <c r="AY68" s="29" t="str">
        <f t="shared" si="100"/>
        <v/>
      </c>
      <c r="AZ68" s="29" t="str">
        <f t="shared" si="101"/>
        <v/>
      </c>
      <c r="BA68" s="20" t="s">
        <v>34</v>
      </c>
      <c r="BB68" s="29">
        <f t="shared" si="102"/>
        <v>2</v>
      </c>
      <c r="BC68" s="29" t="str">
        <f t="shared" si="103"/>
        <v/>
      </c>
      <c r="BD68" s="29" t="str">
        <f t="shared" si="104"/>
        <v/>
      </c>
      <c r="BE68" s="29" t="str">
        <f t="shared" si="105"/>
        <v/>
      </c>
      <c r="BF68" s="29" t="str">
        <f t="shared" si="106"/>
        <v/>
      </c>
      <c r="BG68" s="20" t="s">
        <v>14</v>
      </c>
      <c r="BH68" s="29">
        <f t="shared" si="107"/>
        <v>2</v>
      </c>
      <c r="BI68" s="29" t="str">
        <f t="shared" si="108"/>
        <v/>
      </c>
      <c r="BJ68" s="29" t="str">
        <f t="shared" si="109"/>
        <v/>
      </c>
      <c r="BK68" s="29" t="str">
        <f t="shared" si="110"/>
        <v/>
      </c>
      <c r="BL68" s="29" t="str">
        <f t="shared" si="111"/>
        <v/>
      </c>
      <c r="BM68" s="20" t="s">
        <v>15</v>
      </c>
      <c r="BN68" s="29">
        <f t="shared" si="112"/>
        <v>2</v>
      </c>
      <c r="BO68" s="29" t="str">
        <f t="shared" si="113"/>
        <v/>
      </c>
      <c r="BP68" s="29" t="str">
        <f t="shared" si="114"/>
        <v/>
      </c>
      <c r="BQ68" s="29" t="str">
        <f t="shared" si="115"/>
        <v/>
      </c>
      <c r="BR68" s="29" t="str">
        <f t="shared" si="116"/>
        <v/>
      </c>
      <c r="BS68" s="20" t="s">
        <v>16</v>
      </c>
      <c r="BT68" s="29">
        <f t="shared" si="117"/>
        <v>2</v>
      </c>
      <c r="BU68" s="29" t="str">
        <f t="shared" si="118"/>
        <v/>
      </c>
      <c r="BV68" s="29" t="str">
        <f t="shared" si="119"/>
        <v/>
      </c>
      <c r="BW68" s="29" t="str">
        <f t="shared" si="120"/>
        <v/>
      </c>
      <c r="BX68" s="29" t="str">
        <f t="shared" si="121"/>
        <v/>
      </c>
      <c r="BY68" s="20" t="s">
        <v>35</v>
      </c>
      <c r="BZ68" s="29">
        <f t="shared" si="122"/>
        <v>2</v>
      </c>
      <c r="CA68" s="29" t="str">
        <f t="shared" si="123"/>
        <v/>
      </c>
      <c r="CB68" s="29" t="str">
        <f t="shared" si="124"/>
        <v/>
      </c>
      <c r="CC68" s="29" t="str">
        <f t="shared" si="125"/>
        <v/>
      </c>
      <c r="CD68" s="29" t="str">
        <f t="shared" si="126"/>
        <v/>
      </c>
      <c r="CE68" s="20" t="s">
        <v>29</v>
      </c>
      <c r="CF68" s="29">
        <f t="shared" si="127"/>
        <v>2</v>
      </c>
      <c r="CG68" s="29" t="str">
        <f t="shared" si="128"/>
        <v/>
      </c>
      <c r="CH68" s="29" t="str">
        <f t="shared" si="129"/>
        <v/>
      </c>
      <c r="CI68" s="29" t="str">
        <f t="shared" si="130"/>
        <v/>
      </c>
      <c r="CJ68" s="29" t="str">
        <f t="shared" si="131"/>
        <v/>
      </c>
      <c r="CK68" s="20" t="s">
        <v>36</v>
      </c>
      <c r="CL68" s="29">
        <f t="shared" si="132"/>
        <v>2</v>
      </c>
      <c r="CM68" s="29" t="str">
        <f t="shared" si="133"/>
        <v/>
      </c>
      <c r="CN68" s="29" t="str">
        <f t="shared" si="134"/>
        <v/>
      </c>
      <c r="CO68" s="29" t="str">
        <f t="shared" si="135"/>
        <v/>
      </c>
      <c r="CP68" s="29" t="str">
        <f t="shared" si="136"/>
        <v/>
      </c>
      <c r="CQ68" s="21">
        <f t="shared" si="71"/>
        <v>0</v>
      </c>
      <c r="CR68" s="22" t="str">
        <f t="shared" si="72"/>
        <v xml:space="preserve"> </v>
      </c>
    </row>
    <row r="69" spans="1:96" ht="15" hidden="1" x14ac:dyDescent="0.25">
      <c r="A69" s="23">
        <f>'[1]Впишите фамилии!'!E84</f>
        <v>0</v>
      </c>
      <c r="B69" s="24">
        <f>'[1]Впишите фамилии!'!F84</f>
        <v>0</v>
      </c>
      <c r="C69" s="23">
        <f>'[1]Впишите фамилии!'!G84</f>
        <v>0</v>
      </c>
      <c r="D69" s="23">
        <f>'[1]Впишите фамилии!'!H84</f>
        <v>0</v>
      </c>
      <c r="E69" s="30"/>
      <c r="F69" s="30"/>
      <c r="G69" s="30"/>
      <c r="H69" s="30"/>
      <c r="I69" s="31"/>
      <c r="J69" s="30"/>
      <c r="K69" s="32">
        <f t="shared" si="75"/>
        <v>0</v>
      </c>
      <c r="L69" s="28" t="str">
        <f t="shared" si="76"/>
        <v/>
      </c>
      <c r="M69" s="28" t="str">
        <f t="shared" si="77"/>
        <v/>
      </c>
      <c r="N69" s="28" t="str">
        <f t="shared" si="78"/>
        <v/>
      </c>
      <c r="O69" s="28" t="str">
        <f t="shared" si="79"/>
        <v/>
      </c>
      <c r="P69" s="28" t="str">
        <f t="shared" si="12"/>
        <v/>
      </c>
      <c r="Q69" s="19" t="str">
        <f t="shared" si="80"/>
        <v xml:space="preserve"> </v>
      </c>
      <c r="R69" s="20" t="str">
        <f t="shared" si="81"/>
        <v xml:space="preserve"> </v>
      </c>
      <c r="S69" s="20" t="str">
        <f t="shared" si="82"/>
        <v xml:space="preserve"> </v>
      </c>
      <c r="T69" s="20" t="str">
        <f t="shared" si="83"/>
        <v xml:space="preserve"> </v>
      </c>
      <c r="U69" s="20" t="str">
        <f t="shared" si="84"/>
        <v xml:space="preserve"> </v>
      </c>
      <c r="V69" s="20" t="str">
        <f t="shared" si="85"/>
        <v xml:space="preserve"> </v>
      </c>
      <c r="W69" s="20" t="str">
        <f t="shared" si="19"/>
        <v xml:space="preserve"> </v>
      </c>
      <c r="X69" s="29" t="str">
        <f t="shared" si="137"/>
        <v/>
      </c>
      <c r="Y69" s="29" t="str">
        <f t="shared" si="138"/>
        <v/>
      </c>
      <c r="Z69" s="29" t="str">
        <f t="shared" si="139"/>
        <v/>
      </c>
      <c r="AA69" s="29" t="str">
        <f t="shared" si="140"/>
        <v/>
      </c>
      <c r="AB69" s="29" t="str">
        <f t="shared" si="141"/>
        <v/>
      </c>
      <c r="AC69" s="29" t="str">
        <f t="shared" si="142"/>
        <v/>
      </c>
      <c r="AD69" s="29" t="str">
        <f t="shared" si="143"/>
        <v/>
      </c>
      <c r="AG69" s="20" t="s">
        <v>30</v>
      </c>
      <c r="AH69" s="29">
        <f t="shared" si="86"/>
        <v>2</v>
      </c>
      <c r="AI69" s="29" t="str">
        <f t="shared" si="87"/>
        <v/>
      </c>
      <c r="AJ69" s="29" t="str">
        <f t="shared" si="88"/>
        <v/>
      </c>
      <c r="AK69" s="29" t="str">
        <f t="shared" si="89"/>
        <v/>
      </c>
      <c r="AL69" s="20" t="s">
        <v>31</v>
      </c>
      <c r="AM69" s="29">
        <f t="shared" si="90"/>
        <v>2</v>
      </c>
      <c r="AN69" s="29" t="str">
        <f t="shared" si="91"/>
        <v/>
      </c>
      <c r="AO69" s="29" t="str">
        <f t="shared" si="92"/>
        <v/>
      </c>
      <c r="AP69" s="29" t="str">
        <f t="shared" si="93"/>
        <v/>
      </c>
      <c r="AQ69" s="20" t="s">
        <v>32</v>
      </c>
      <c r="AR69" s="29">
        <f t="shared" si="94"/>
        <v>2</v>
      </c>
      <c r="AS69" s="29" t="str">
        <f t="shared" si="95"/>
        <v/>
      </c>
      <c r="AT69" s="29" t="str">
        <f t="shared" si="96"/>
        <v/>
      </c>
      <c r="AU69" s="29" t="str">
        <f t="shared" si="97"/>
        <v/>
      </c>
      <c r="AV69" s="20" t="s">
        <v>33</v>
      </c>
      <c r="AW69" s="29">
        <f t="shared" si="98"/>
        <v>2</v>
      </c>
      <c r="AX69" s="29" t="str">
        <f t="shared" si="99"/>
        <v/>
      </c>
      <c r="AY69" s="29" t="str">
        <f t="shared" si="100"/>
        <v/>
      </c>
      <c r="AZ69" s="29" t="str">
        <f t="shared" si="101"/>
        <v/>
      </c>
      <c r="BA69" s="20" t="s">
        <v>34</v>
      </c>
      <c r="BB69" s="29">
        <f t="shared" si="102"/>
        <v>2</v>
      </c>
      <c r="BC69" s="29" t="str">
        <f t="shared" si="103"/>
        <v/>
      </c>
      <c r="BD69" s="29" t="str">
        <f t="shared" si="104"/>
        <v/>
      </c>
      <c r="BE69" s="29" t="str">
        <f t="shared" si="105"/>
        <v/>
      </c>
      <c r="BF69" s="29" t="str">
        <f t="shared" si="106"/>
        <v/>
      </c>
      <c r="BG69" s="20" t="s">
        <v>14</v>
      </c>
      <c r="BH69" s="29">
        <f t="shared" si="107"/>
        <v>2</v>
      </c>
      <c r="BI69" s="29" t="str">
        <f t="shared" si="108"/>
        <v/>
      </c>
      <c r="BJ69" s="29" t="str">
        <f t="shared" si="109"/>
        <v/>
      </c>
      <c r="BK69" s="29" t="str">
        <f t="shared" si="110"/>
        <v/>
      </c>
      <c r="BL69" s="29" t="str">
        <f t="shared" si="111"/>
        <v/>
      </c>
      <c r="BM69" s="20" t="s">
        <v>15</v>
      </c>
      <c r="BN69" s="29">
        <f t="shared" si="112"/>
        <v>2</v>
      </c>
      <c r="BO69" s="29" t="str">
        <f t="shared" si="113"/>
        <v/>
      </c>
      <c r="BP69" s="29" t="str">
        <f t="shared" si="114"/>
        <v/>
      </c>
      <c r="BQ69" s="29" t="str">
        <f t="shared" si="115"/>
        <v/>
      </c>
      <c r="BR69" s="29" t="str">
        <f t="shared" si="116"/>
        <v/>
      </c>
      <c r="BS69" s="20" t="s">
        <v>16</v>
      </c>
      <c r="BT69" s="29">
        <f t="shared" si="117"/>
        <v>2</v>
      </c>
      <c r="BU69" s="29" t="str">
        <f t="shared" si="118"/>
        <v/>
      </c>
      <c r="BV69" s="29" t="str">
        <f t="shared" si="119"/>
        <v/>
      </c>
      <c r="BW69" s="29" t="str">
        <f t="shared" si="120"/>
        <v/>
      </c>
      <c r="BX69" s="29" t="str">
        <f t="shared" si="121"/>
        <v/>
      </c>
      <c r="BY69" s="20" t="s">
        <v>35</v>
      </c>
      <c r="BZ69" s="29">
        <f t="shared" si="122"/>
        <v>2</v>
      </c>
      <c r="CA69" s="29" t="str">
        <f t="shared" si="123"/>
        <v/>
      </c>
      <c r="CB69" s="29" t="str">
        <f t="shared" si="124"/>
        <v/>
      </c>
      <c r="CC69" s="29" t="str">
        <f t="shared" si="125"/>
        <v/>
      </c>
      <c r="CD69" s="29" t="str">
        <f t="shared" si="126"/>
        <v/>
      </c>
      <c r="CE69" s="20" t="s">
        <v>29</v>
      </c>
      <c r="CF69" s="29">
        <f t="shared" si="127"/>
        <v>2</v>
      </c>
      <c r="CG69" s="29" t="str">
        <f t="shared" si="128"/>
        <v/>
      </c>
      <c r="CH69" s="29" t="str">
        <f t="shared" si="129"/>
        <v/>
      </c>
      <c r="CI69" s="29" t="str">
        <f t="shared" si="130"/>
        <v/>
      </c>
      <c r="CJ69" s="29" t="str">
        <f t="shared" si="131"/>
        <v/>
      </c>
      <c r="CK69" s="20" t="s">
        <v>36</v>
      </c>
      <c r="CL69" s="29">
        <f t="shared" si="132"/>
        <v>2</v>
      </c>
      <c r="CM69" s="29" t="str">
        <f t="shared" si="133"/>
        <v/>
      </c>
      <c r="CN69" s="29" t="str">
        <f t="shared" si="134"/>
        <v/>
      </c>
      <c r="CO69" s="29" t="str">
        <f t="shared" si="135"/>
        <v/>
      </c>
      <c r="CP69" s="29" t="str">
        <f t="shared" si="136"/>
        <v/>
      </c>
      <c r="CQ69" s="21">
        <f t="shared" si="71"/>
        <v>0</v>
      </c>
      <c r="CR69" s="22" t="str">
        <f t="shared" si="72"/>
        <v xml:space="preserve"> </v>
      </c>
    </row>
    <row r="70" spans="1:96" ht="15" hidden="1" x14ac:dyDescent="0.25">
      <c r="A70" s="23">
        <f>'[1]Впишите фамилии!'!E85</f>
        <v>0</v>
      </c>
      <c r="B70" s="24">
        <f>'[1]Впишите фамилии!'!F85</f>
        <v>0</v>
      </c>
      <c r="C70" s="23">
        <f>'[1]Впишите фамилии!'!G85</f>
        <v>0</v>
      </c>
      <c r="D70" s="23">
        <f>'[1]Впишите фамилии!'!H85</f>
        <v>0</v>
      </c>
      <c r="E70" s="30"/>
      <c r="F70" s="30"/>
      <c r="G70" s="30"/>
      <c r="H70" s="30"/>
      <c r="I70" s="44"/>
      <c r="J70" s="30"/>
      <c r="K70" s="32">
        <f t="shared" si="75"/>
        <v>0</v>
      </c>
      <c r="L70" s="28" t="str">
        <f t="shared" si="76"/>
        <v/>
      </c>
      <c r="M70" s="28" t="str">
        <f t="shared" si="77"/>
        <v/>
      </c>
      <c r="N70" s="28" t="str">
        <f t="shared" si="78"/>
        <v/>
      </c>
      <c r="O70" s="28" t="str">
        <f t="shared" si="79"/>
        <v/>
      </c>
      <c r="P70" s="28" t="str">
        <f t="shared" si="12"/>
        <v/>
      </c>
      <c r="Q70" s="19" t="str">
        <f t="shared" si="80"/>
        <v xml:space="preserve"> </v>
      </c>
      <c r="R70" s="20" t="str">
        <f t="shared" si="81"/>
        <v xml:space="preserve"> </v>
      </c>
      <c r="S70" s="20" t="str">
        <f t="shared" si="82"/>
        <v xml:space="preserve"> </v>
      </c>
      <c r="T70" s="20" t="str">
        <f t="shared" si="83"/>
        <v xml:space="preserve"> </v>
      </c>
      <c r="U70" s="20" t="str">
        <f t="shared" si="84"/>
        <v xml:space="preserve"> </v>
      </c>
      <c r="V70" s="20" t="str">
        <f t="shared" si="85"/>
        <v xml:space="preserve"> </v>
      </c>
      <c r="W70" s="20" t="str">
        <f t="shared" si="19"/>
        <v xml:space="preserve"> </v>
      </c>
      <c r="X70" s="29" t="str">
        <f t="shared" si="137"/>
        <v/>
      </c>
      <c r="Y70" s="29" t="str">
        <f t="shared" si="138"/>
        <v/>
      </c>
      <c r="Z70" s="29" t="str">
        <f t="shared" si="139"/>
        <v/>
      </c>
      <c r="AA70" s="29" t="str">
        <f t="shared" si="140"/>
        <v/>
      </c>
      <c r="AB70" s="29" t="str">
        <f t="shared" si="141"/>
        <v/>
      </c>
      <c r="AC70" s="29" t="str">
        <f t="shared" si="142"/>
        <v/>
      </c>
      <c r="AD70" s="29" t="str">
        <f t="shared" si="143"/>
        <v/>
      </c>
      <c r="AG70" s="20" t="s">
        <v>30</v>
      </c>
      <c r="AH70" s="29">
        <f t="shared" si="86"/>
        <v>2</v>
      </c>
      <c r="AI70" s="29" t="str">
        <f t="shared" si="87"/>
        <v/>
      </c>
      <c r="AJ70" s="29" t="str">
        <f t="shared" si="88"/>
        <v/>
      </c>
      <c r="AK70" s="29" t="str">
        <f t="shared" si="89"/>
        <v/>
      </c>
      <c r="AL70" s="20" t="s">
        <v>31</v>
      </c>
      <c r="AM70" s="29">
        <f t="shared" si="90"/>
        <v>2</v>
      </c>
      <c r="AN70" s="29" t="str">
        <f t="shared" si="91"/>
        <v/>
      </c>
      <c r="AO70" s="29" t="str">
        <f t="shared" si="92"/>
        <v/>
      </c>
      <c r="AP70" s="29" t="str">
        <f t="shared" si="93"/>
        <v/>
      </c>
      <c r="AQ70" s="20" t="s">
        <v>32</v>
      </c>
      <c r="AR70" s="29">
        <f t="shared" si="94"/>
        <v>2</v>
      </c>
      <c r="AS70" s="29" t="str">
        <f t="shared" si="95"/>
        <v/>
      </c>
      <c r="AT70" s="29" t="str">
        <f t="shared" si="96"/>
        <v/>
      </c>
      <c r="AU70" s="29" t="str">
        <f t="shared" si="97"/>
        <v/>
      </c>
      <c r="AV70" s="20" t="s">
        <v>33</v>
      </c>
      <c r="AW70" s="29">
        <f t="shared" si="98"/>
        <v>2</v>
      </c>
      <c r="AX70" s="29" t="str">
        <f t="shared" si="99"/>
        <v/>
      </c>
      <c r="AY70" s="29" t="str">
        <f t="shared" si="100"/>
        <v/>
      </c>
      <c r="AZ70" s="29" t="str">
        <f t="shared" si="101"/>
        <v/>
      </c>
      <c r="BA70" s="20" t="s">
        <v>34</v>
      </c>
      <c r="BB70" s="29">
        <f t="shared" si="102"/>
        <v>2</v>
      </c>
      <c r="BC70" s="29" t="str">
        <f t="shared" si="103"/>
        <v/>
      </c>
      <c r="BD70" s="29" t="str">
        <f t="shared" si="104"/>
        <v/>
      </c>
      <c r="BE70" s="29" t="str">
        <f t="shared" si="105"/>
        <v/>
      </c>
      <c r="BF70" s="29" t="str">
        <f t="shared" si="106"/>
        <v/>
      </c>
      <c r="BG70" s="20" t="s">
        <v>14</v>
      </c>
      <c r="BH70" s="29">
        <f t="shared" si="107"/>
        <v>2</v>
      </c>
      <c r="BI70" s="29" t="str">
        <f t="shared" si="108"/>
        <v/>
      </c>
      <c r="BJ70" s="29" t="str">
        <f t="shared" si="109"/>
        <v/>
      </c>
      <c r="BK70" s="29" t="str">
        <f t="shared" si="110"/>
        <v/>
      </c>
      <c r="BL70" s="29" t="str">
        <f t="shared" si="111"/>
        <v/>
      </c>
      <c r="BM70" s="20" t="s">
        <v>15</v>
      </c>
      <c r="BN70" s="29">
        <f t="shared" si="112"/>
        <v>2</v>
      </c>
      <c r="BO70" s="29" t="str">
        <f t="shared" si="113"/>
        <v/>
      </c>
      <c r="BP70" s="29" t="str">
        <f t="shared" si="114"/>
        <v/>
      </c>
      <c r="BQ70" s="29" t="str">
        <f t="shared" si="115"/>
        <v/>
      </c>
      <c r="BR70" s="29" t="str">
        <f t="shared" si="116"/>
        <v/>
      </c>
      <c r="BS70" s="20" t="s">
        <v>16</v>
      </c>
      <c r="BT70" s="29">
        <f t="shared" si="117"/>
        <v>2</v>
      </c>
      <c r="BU70" s="29" t="str">
        <f t="shared" si="118"/>
        <v/>
      </c>
      <c r="BV70" s="29" t="str">
        <f t="shared" si="119"/>
        <v/>
      </c>
      <c r="BW70" s="29" t="str">
        <f t="shared" si="120"/>
        <v/>
      </c>
      <c r="BX70" s="29" t="str">
        <f t="shared" si="121"/>
        <v/>
      </c>
      <c r="BY70" s="20" t="s">
        <v>35</v>
      </c>
      <c r="BZ70" s="29">
        <f t="shared" si="122"/>
        <v>2</v>
      </c>
      <c r="CA70" s="29" t="str">
        <f t="shared" si="123"/>
        <v/>
      </c>
      <c r="CB70" s="29" t="str">
        <f t="shared" si="124"/>
        <v/>
      </c>
      <c r="CC70" s="29" t="str">
        <f t="shared" si="125"/>
        <v/>
      </c>
      <c r="CD70" s="29" t="str">
        <f t="shared" si="126"/>
        <v/>
      </c>
      <c r="CE70" s="20" t="s">
        <v>29</v>
      </c>
      <c r="CF70" s="29">
        <f t="shared" si="127"/>
        <v>2</v>
      </c>
      <c r="CG70" s="29" t="str">
        <f t="shared" si="128"/>
        <v/>
      </c>
      <c r="CH70" s="29" t="str">
        <f t="shared" si="129"/>
        <v/>
      </c>
      <c r="CI70" s="29" t="str">
        <f t="shared" si="130"/>
        <v/>
      </c>
      <c r="CJ70" s="29" t="str">
        <f t="shared" si="131"/>
        <v/>
      </c>
      <c r="CK70" s="20" t="s">
        <v>36</v>
      </c>
      <c r="CL70" s="29">
        <f t="shared" si="132"/>
        <v>2</v>
      </c>
      <c r="CM70" s="29" t="str">
        <f t="shared" si="133"/>
        <v/>
      </c>
      <c r="CN70" s="29" t="str">
        <f t="shared" si="134"/>
        <v/>
      </c>
      <c r="CO70" s="29" t="str">
        <f t="shared" si="135"/>
        <v/>
      </c>
      <c r="CP70" s="29" t="str">
        <f t="shared" si="136"/>
        <v/>
      </c>
      <c r="CQ70" s="21">
        <f t="shared" si="71"/>
        <v>0</v>
      </c>
      <c r="CR70" s="22" t="str">
        <f t="shared" si="72"/>
        <v xml:space="preserve"> </v>
      </c>
    </row>
    <row r="71" spans="1:96" ht="15" hidden="1" x14ac:dyDescent="0.25">
      <c r="A71" s="23">
        <f>'[1]Впишите фамилии!'!E86</f>
        <v>0</v>
      </c>
      <c r="B71" s="24">
        <f>'[1]Впишите фамилии!'!F86</f>
        <v>0</v>
      </c>
      <c r="C71" s="23">
        <f>'[1]Впишите фамилии!'!G86</f>
        <v>0</v>
      </c>
      <c r="D71" s="23">
        <f>'[1]Впишите фамилии!'!H86</f>
        <v>0</v>
      </c>
      <c r="E71" s="30"/>
      <c r="F71" s="30"/>
      <c r="G71" s="30"/>
      <c r="H71" s="30"/>
      <c r="I71" s="31"/>
      <c r="J71" s="30"/>
      <c r="K71" s="32">
        <f t="shared" si="75"/>
        <v>0</v>
      </c>
      <c r="L71" s="28" t="str">
        <f t="shared" si="76"/>
        <v/>
      </c>
      <c r="M71" s="28" t="str">
        <f t="shared" si="77"/>
        <v/>
      </c>
      <c r="N71" s="28" t="str">
        <f t="shared" si="78"/>
        <v/>
      </c>
      <c r="O71" s="28" t="str">
        <f t="shared" si="79"/>
        <v/>
      </c>
      <c r="P71" s="28" t="str">
        <f t="shared" si="12"/>
        <v/>
      </c>
      <c r="Q71" s="19" t="str">
        <f t="shared" si="80"/>
        <v xml:space="preserve"> </v>
      </c>
      <c r="R71" s="20" t="str">
        <f t="shared" si="81"/>
        <v xml:space="preserve"> </v>
      </c>
      <c r="S71" s="20" t="str">
        <f t="shared" si="82"/>
        <v xml:space="preserve"> </v>
      </c>
      <c r="T71" s="20" t="str">
        <f t="shared" si="83"/>
        <v xml:space="preserve"> </v>
      </c>
      <c r="U71" s="20" t="str">
        <f t="shared" si="84"/>
        <v xml:space="preserve"> </v>
      </c>
      <c r="V71" s="20" t="str">
        <f t="shared" si="85"/>
        <v xml:space="preserve"> </v>
      </c>
      <c r="W71" s="20" t="str">
        <f t="shared" si="19"/>
        <v xml:space="preserve"> </v>
      </c>
      <c r="X71" s="29" t="str">
        <f t="shared" si="137"/>
        <v/>
      </c>
      <c r="Y71" s="29" t="str">
        <f t="shared" si="138"/>
        <v/>
      </c>
      <c r="Z71" s="29" t="str">
        <f t="shared" si="139"/>
        <v/>
      </c>
      <c r="AA71" s="29" t="str">
        <f t="shared" si="140"/>
        <v/>
      </c>
      <c r="AB71" s="29" t="str">
        <f t="shared" si="141"/>
        <v/>
      </c>
      <c r="AC71" s="29" t="str">
        <f t="shared" si="142"/>
        <v/>
      </c>
      <c r="AD71" s="29" t="str">
        <f t="shared" si="143"/>
        <v/>
      </c>
      <c r="AG71" s="20" t="s">
        <v>30</v>
      </c>
      <c r="AH71" s="29">
        <f t="shared" si="86"/>
        <v>2</v>
      </c>
      <c r="AI71" s="29" t="str">
        <f t="shared" si="87"/>
        <v/>
      </c>
      <c r="AJ71" s="29" t="str">
        <f t="shared" si="88"/>
        <v/>
      </c>
      <c r="AK71" s="29" t="str">
        <f t="shared" si="89"/>
        <v/>
      </c>
      <c r="AL71" s="20" t="s">
        <v>31</v>
      </c>
      <c r="AM71" s="29">
        <f t="shared" si="90"/>
        <v>2</v>
      </c>
      <c r="AN71" s="29" t="str">
        <f t="shared" si="91"/>
        <v/>
      </c>
      <c r="AO71" s="29" t="str">
        <f t="shared" si="92"/>
        <v/>
      </c>
      <c r="AP71" s="29" t="str">
        <f t="shared" si="93"/>
        <v/>
      </c>
      <c r="AQ71" s="20" t="s">
        <v>32</v>
      </c>
      <c r="AR71" s="29">
        <f t="shared" si="94"/>
        <v>2</v>
      </c>
      <c r="AS71" s="29" t="str">
        <f t="shared" si="95"/>
        <v/>
      </c>
      <c r="AT71" s="29" t="str">
        <f t="shared" si="96"/>
        <v/>
      </c>
      <c r="AU71" s="29" t="str">
        <f t="shared" si="97"/>
        <v/>
      </c>
      <c r="AV71" s="20" t="s">
        <v>33</v>
      </c>
      <c r="AW71" s="29">
        <f t="shared" si="98"/>
        <v>2</v>
      </c>
      <c r="AX71" s="29" t="str">
        <f t="shared" si="99"/>
        <v/>
      </c>
      <c r="AY71" s="29" t="str">
        <f t="shared" si="100"/>
        <v/>
      </c>
      <c r="AZ71" s="29" t="str">
        <f t="shared" si="101"/>
        <v/>
      </c>
      <c r="BA71" s="20" t="s">
        <v>34</v>
      </c>
      <c r="BB71" s="29">
        <f t="shared" si="102"/>
        <v>2</v>
      </c>
      <c r="BC71" s="29" t="str">
        <f t="shared" si="103"/>
        <v/>
      </c>
      <c r="BD71" s="29" t="str">
        <f t="shared" si="104"/>
        <v/>
      </c>
      <c r="BE71" s="29" t="str">
        <f t="shared" si="105"/>
        <v/>
      </c>
      <c r="BF71" s="29" t="str">
        <f t="shared" si="106"/>
        <v/>
      </c>
      <c r="BG71" s="20" t="s">
        <v>14</v>
      </c>
      <c r="BH71" s="29">
        <f t="shared" si="107"/>
        <v>2</v>
      </c>
      <c r="BI71" s="29" t="str">
        <f t="shared" si="108"/>
        <v/>
      </c>
      <c r="BJ71" s="29" t="str">
        <f t="shared" si="109"/>
        <v/>
      </c>
      <c r="BK71" s="29" t="str">
        <f t="shared" si="110"/>
        <v/>
      </c>
      <c r="BL71" s="29" t="str">
        <f t="shared" si="111"/>
        <v/>
      </c>
      <c r="BM71" s="20" t="s">
        <v>15</v>
      </c>
      <c r="BN71" s="29">
        <f t="shared" si="112"/>
        <v>2</v>
      </c>
      <c r="BO71" s="29" t="str">
        <f t="shared" si="113"/>
        <v/>
      </c>
      <c r="BP71" s="29" t="str">
        <f t="shared" si="114"/>
        <v/>
      </c>
      <c r="BQ71" s="29" t="str">
        <f t="shared" si="115"/>
        <v/>
      </c>
      <c r="BR71" s="29" t="str">
        <f t="shared" si="116"/>
        <v/>
      </c>
      <c r="BS71" s="20" t="s">
        <v>16</v>
      </c>
      <c r="BT71" s="29">
        <f t="shared" si="117"/>
        <v>2</v>
      </c>
      <c r="BU71" s="29" t="str">
        <f t="shared" si="118"/>
        <v/>
      </c>
      <c r="BV71" s="29" t="str">
        <f t="shared" si="119"/>
        <v/>
      </c>
      <c r="BW71" s="29" t="str">
        <f t="shared" si="120"/>
        <v/>
      </c>
      <c r="BX71" s="29" t="str">
        <f t="shared" si="121"/>
        <v/>
      </c>
      <c r="BY71" s="20" t="s">
        <v>35</v>
      </c>
      <c r="BZ71" s="29">
        <f t="shared" si="122"/>
        <v>2</v>
      </c>
      <c r="CA71" s="29" t="str">
        <f t="shared" si="123"/>
        <v/>
      </c>
      <c r="CB71" s="29" t="str">
        <f t="shared" si="124"/>
        <v/>
      </c>
      <c r="CC71" s="29" t="str">
        <f t="shared" si="125"/>
        <v/>
      </c>
      <c r="CD71" s="29" t="str">
        <f t="shared" si="126"/>
        <v/>
      </c>
      <c r="CE71" s="20" t="s">
        <v>29</v>
      </c>
      <c r="CF71" s="29">
        <f t="shared" si="127"/>
        <v>2</v>
      </c>
      <c r="CG71" s="29" t="str">
        <f t="shared" si="128"/>
        <v/>
      </c>
      <c r="CH71" s="29" t="str">
        <f t="shared" si="129"/>
        <v/>
      </c>
      <c r="CI71" s="29" t="str">
        <f t="shared" si="130"/>
        <v/>
      </c>
      <c r="CJ71" s="29" t="str">
        <f t="shared" si="131"/>
        <v/>
      </c>
      <c r="CK71" s="20" t="s">
        <v>36</v>
      </c>
      <c r="CL71" s="29">
        <f t="shared" si="132"/>
        <v>2</v>
      </c>
      <c r="CM71" s="29" t="str">
        <f t="shared" si="133"/>
        <v/>
      </c>
      <c r="CN71" s="29" t="str">
        <f t="shared" si="134"/>
        <v/>
      </c>
      <c r="CO71" s="29" t="str">
        <f t="shared" si="135"/>
        <v/>
      </c>
      <c r="CP71" s="29" t="str">
        <f t="shared" si="136"/>
        <v/>
      </c>
      <c r="CQ71" s="21">
        <f t="shared" si="71"/>
        <v>0</v>
      </c>
      <c r="CR71" s="22" t="str">
        <f t="shared" si="72"/>
        <v xml:space="preserve"> </v>
      </c>
    </row>
    <row r="72" spans="1:96" ht="15" hidden="1" x14ac:dyDescent="0.25">
      <c r="A72" s="23">
        <f>'[1]Впишите фамилии!'!E87</f>
        <v>0</v>
      </c>
      <c r="B72" s="24">
        <f>'[1]Впишите фамилии!'!F87</f>
        <v>0</v>
      </c>
      <c r="C72" s="23">
        <f>'[1]Впишите фамилии!'!G87</f>
        <v>0</v>
      </c>
      <c r="D72" s="23">
        <f>'[1]Впишите фамилии!'!H87</f>
        <v>0</v>
      </c>
      <c r="E72" s="30"/>
      <c r="F72" s="30"/>
      <c r="G72" s="30"/>
      <c r="H72" s="30"/>
      <c r="I72" s="31"/>
      <c r="J72" s="30"/>
      <c r="K72" s="32">
        <f t="shared" si="75"/>
        <v>0</v>
      </c>
      <c r="L72" s="28" t="str">
        <f t="shared" si="76"/>
        <v/>
      </c>
      <c r="M72" s="28" t="str">
        <f t="shared" si="77"/>
        <v/>
      </c>
      <c r="N72" s="28" t="str">
        <f t="shared" si="78"/>
        <v/>
      </c>
      <c r="O72" s="28" t="str">
        <f t="shared" si="79"/>
        <v/>
      </c>
      <c r="P72" s="28" t="str">
        <f t="shared" si="12"/>
        <v/>
      </c>
      <c r="Q72" s="19" t="str">
        <f t="shared" si="80"/>
        <v xml:space="preserve"> </v>
      </c>
      <c r="R72" s="20" t="str">
        <f t="shared" si="81"/>
        <v xml:space="preserve"> </v>
      </c>
      <c r="S72" s="20" t="str">
        <f t="shared" si="82"/>
        <v xml:space="preserve"> </v>
      </c>
      <c r="T72" s="20" t="str">
        <f t="shared" si="83"/>
        <v xml:space="preserve"> </v>
      </c>
      <c r="U72" s="20" t="str">
        <f t="shared" si="84"/>
        <v xml:space="preserve"> </v>
      </c>
      <c r="V72" s="20" t="str">
        <f t="shared" si="85"/>
        <v xml:space="preserve"> </v>
      </c>
      <c r="W72" s="20" t="str">
        <f t="shared" si="19"/>
        <v xml:space="preserve"> </v>
      </c>
      <c r="X72" s="29" t="str">
        <f t="shared" si="137"/>
        <v/>
      </c>
      <c r="Y72" s="29" t="str">
        <f t="shared" si="138"/>
        <v/>
      </c>
      <c r="Z72" s="29" t="str">
        <f t="shared" si="139"/>
        <v/>
      </c>
      <c r="AA72" s="29" t="str">
        <f t="shared" si="140"/>
        <v/>
      </c>
      <c r="AB72" s="29" t="str">
        <f t="shared" si="141"/>
        <v/>
      </c>
      <c r="AC72" s="29" t="str">
        <f t="shared" si="142"/>
        <v/>
      </c>
      <c r="AD72" s="29" t="str">
        <f t="shared" si="143"/>
        <v/>
      </c>
      <c r="AG72" s="20" t="s">
        <v>30</v>
      </c>
      <c r="AH72" s="29">
        <f t="shared" si="86"/>
        <v>2</v>
      </c>
      <c r="AI72" s="29" t="str">
        <f t="shared" si="87"/>
        <v/>
      </c>
      <c r="AJ72" s="29" t="str">
        <f t="shared" si="88"/>
        <v/>
      </c>
      <c r="AK72" s="29" t="str">
        <f t="shared" si="89"/>
        <v/>
      </c>
      <c r="AL72" s="20" t="s">
        <v>31</v>
      </c>
      <c r="AM72" s="29">
        <f t="shared" si="90"/>
        <v>2</v>
      </c>
      <c r="AN72" s="29" t="str">
        <f t="shared" si="91"/>
        <v/>
      </c>
      <c r="AO72" s="29" t="str">
        <f t="shared" si="92"/>
        <v/>
      </c>
      <c r="AP72" s="29" t="str">
        <f t="shared" si="93"/>
        <v/>
      </c>
      <c r="AQ72" s="20" t="s">
        <v>32</v>
      </c>
      <c r="AR72" s="29">
        <f t="shared" si="94"/>
        <v>2</v>
      </c>
      <c r="AS72" s="29" t="str">
        <f t="shared" si="95"/>
        <v/>
      </c>
      <c r="AT72" s="29" t="str">
        <f t="shared" si="96"/>
        <v/>
      </c>
      <c r="AU72" s="29" t="str">
        <f t="shared" si="97"/>
        <v/>
      </c>
      <c r="AV72" s="20" t="s">
        <v>33</v>
      </c>
      <c r="AW72" s="29">
        <f t="shared" si="98"/>
        <v>2</v>
      </c>
      <c r="AX72" s="29" t="str">
        <f t="shared" si="99"/>
        <v/>
      </c>
      <c r="AY72" s="29" t="str">
        <f t="shared" si="100"/>
        <v/>
      </c>
      <c r="AZ72" s="29" t="str">
        <f t="shared" si="101"/>
        <v/>
      </c>
      <c r="BA72" s="20" t="s">
        <v>34</v>
      </c>
      <c r="BB72" s="29">
        <f t="shared" si="102"/>
        <v>2</v>
      </c>
      <c r="BC72" s="29" t="str">
        <f t="shared" si="103"/>
        <v/>
      </c>
      <c r="BD72" s="29" t="str">
        <f t="shared" si="104"/>
        <v/>
      </c>
      <c r="BE72" s="29" t="str">
        <f t="shared" si="105"/>
        <v/>
      </c>
      <c r="BF72" s="29" t="str">
        <f t="shared" si="106"/>
        <v/>
      </c>
      <c r="BG72" s="20" t="s">
        <v>14</v>
      </c>
      <c r="BH72" s="29">
        <f t="shared" si="107"/>
        <v>2</v>
      </c>
      <c r="BI72" s="29" t="str">
        <f t="shared" si="108"/>
        <v/>
      </c>
      <c r="BJ72" s="29" t="str">
        <f t="shared" si="109"/>
        <v/>
      </c>
      <c r="BK72" s="29" t="str">
        <f t="shared" si="110"/>
        <v/>
      </c>
      <c r="BL72" s="29" t="str">
        <f t="shared" si="111"/>
        <v/>
      </c>
      <c r="BM72" s="20" t="s">
        <v>15</v>
      </c>
      <c r="BN72" s="29">
        <f t="shared" si="112"/>
        <v>2</v>
      </c>
      <c r="BO72" s="29" t="str">
        <f t="shared" si="113"/>
        <v/>
      </c>
      <c r="BP72" s="29" t="str">
        <f t="shared" si="114"/>
        <v/>
      </c>
      <c r="BQ72" s="29" t="str">
        <f t="shared" si="115"/>
        <v/>
      </c>
      <c r="BR72" s="29" t="str">
        <f t="shared" si="116"/>
        <v/>
      </c>
      <c r="BS72" s="20" t="s">
        <v>16</v>
      </c>
      <c r="BT72" s="29">
        <f t="shared" si="117"/>
        <v>2</v>
      </c>
      <c r="BU72" s="29" t="str">
        <f t="shared" si="118"/>
        <v/>
      </c>
      <c r="BV72" s="29" t="str">
        <f t="shared" si="119"/>
        <v/>
      </c>
      <c r="BW72" s="29" t="str">
        <f t="shared" si="120"/>
        <v/>
      </c>
      <c r="BX72" s="29" t="str">
        <f t="shared" si="121"/>
        <v/>
      </c>
      <c r="BY72" s="20" t="s">
        <v>35</v>
      </c>
      <c r="BZ72" s="29">
        <f t="shared" si="122"/>
        <v>2</v>
      </c>
      <c r="CA72" s="29" t="str">
        <f t="shared" si="123"/>
        <v/>
      </c>
      <c r="CB72" s="29" t="str">
        <f t="shared" si="124"/>
        <v/>
      </c>
      <c r="CC72" s="29" t="str">
        <f t="shared" si="125"/>
        <v/>
      </c>
      <c r="CD72" s="29" t="str">
        <f t="shared" si="126"/>
        <v/>
      </c>
      <c r="CE72" s="20" t="s">
        <v>29</v>
      </c>
      <c r="CF72" s="29">
        <f t="shared" si="127"/>
        <v>2</v>
      </c>
      <c r="CG72" s="29" t="str">
        <f t="shared" si="128"/>
        <v/>
      </c>
      <c r="CH72" s="29" t="str">
        <f t="shared" si="129"/>
        <v/>
      </c>
      <c r="CI72" s="29" t="str">
        <f t="shared" si="130"/>
        <v/>
      </c>
      <c r="CJ72" s="29" t="str">
        <f t="shared" si="131"/>
        <v/>
      </c>
      <c r="CK72" s="20" t="s">
        <v>36</v>
      </c>
      <c r="CL72" s="29">
        <f t="shared" si="132"/>
        <v>2</v>
      </c>
      <c r="CM72" s="29" t="str">
        <f t="shared" si="133"/>
        <v/>
      </c>
      <c r="CN72" s="29" t="str">
        <f t="shared" si="134"/>
        <v/>
      </c>
      <c r="CO72" s="29" t="str">
        <f t="shared" si="135"/>
        <v/>
      </c>
      <c r="CP72" s="29" t="str">
        <f t="shared" si="136"/>
        <v/>
      </c>
      <c r="CQ72" s="21">
        <f t="shared" si="71"/>
        <v>0</v>
      </c>
      <c r="CR72" s="22" t="str">
        <f t="shared" si="72"/>
        <v xml:space="preserve"> </v>
      </c>
    </row>
    <row r="73" spans="1:96" ht="15" hidden="1" x14ac:dyDescent="0.25">
      <c r="A73" s="23">
        <f>'[1]Впишите фамилии!'!E88</f>
        <v>0</v>
      </c>
      <c r="B73" s="24">
        <f>'[1]Впишите фамилии!'!F88</f>
        <v>0</v>
      </c>
      <c r="C73" s="23">
        <f>'[1]Впишите фамилии!'!G88</f>
        <v>0</v>
      </c>
      <c r="D73" s="23">
        <f>'[1]Впишите фамилии!'!H88</f>
        <v>0</v>
      </c>
      <c r="E73" s="30"/>
      <c r="F73" s="30"/>
      <c r="G73" s="30"/>
      <c r="H73" s="30"/>
      <c r="I73" s="31"/>
      <c r="J73" s="30"/>
      <c r="K73" s="32">
        <f t="shared" si="75"/>
        <v>0</v>
      </c>
      <c r="L73" s="28" t="str">
        <f t="shared" si="76"/>
        <v/>
      </c>
      <c r="M73" s="28" t="str">
        <f t="shared" si="77"/>
        <v/>
      </c>
      <c r="N73" s="28" t="str">
        <f t="shared" si="78"/>
        <v/>
      </c>
      <c r="O73" s="28" t="str">
        <f t="shared" si="79"/>
        <v/>
      </c>
      <c r="P73" s="28" t="str">
        <f t="shared" si="12"/>
        <v/>
      </c>
      <c r="Q73" s="19" t="str">
        <f t="shared" si="80"/>
        <v xml:space="preserve"> </v>
      </c>
      <c r="R73" s="20" t="str">
        <f t="shared" si="81"/>
        <v xml:space="preserve"> </v>
      </c>
      <c r="S73" s="20" t="str">
        <f t="shared" si="82"/>
        <v xml:space="preserve"> </v>
      </c>
      <c r="T73" s="20" t="str">
        <f t="shared" si="83"/>
        <v xml:space="preserve"> </v>
      </c>
      <c r="U73" s="20" t="str">
        <f t="shared" si="84"/>
        <v xml:space="preserve"> </v>
      </c>
      <c r="V73" s="20" t="str">
        <f t="shared" si="85"/>
        <v xml:space="preserve"> </v>
      </c>
      <c r="W73" s="20" t="str">
        <f t="shared" si="19"/>
        <v xml:space="preserve"> </v>
      </c>
      <c r="X73" s="29" t="str">
        <f t="shared" si="137"/>
        <v/>
      </c>
      <c r="Y73" s="29" t="str">
        <f t="shared" si="138"/>
        <v/>
      </c>
      <c r="Z73" s="29" t="str">
        <f t="shared" si="139"/>
        <v/>
      </c>
      <c r="AA73" s="29" t="str">
        <f t="shared" si="140"/>
        <v/>
      </c>
      <c r="AB73" s="29" t="str">
        <f t="shared" si="141"/>
        <v/>
      </c>
      <c r="AC73" s="29" t="str">
        <f t="shared" si="142"/>
        <v/>
      </c>
      <c r="AD73" s="29" t="str">
        <f t="shared" si="143"/>
        <v/>
      </c>
      <c r="AG73" s="20" t="s">
        <v>30</v>
      </c>
      <c r="AH73" s="29">
        <f t="shared" si="86"/>
        <v>2</v>
      </c>
      <c r="AI73" s="29" t="str">
        <f t="shared" si="87"/>
        <v/>
      </c>
      <c r="AJ73" s="29" t="str">
        <f t="shared" si="88"/>
        <v/>
      </c>
      <c r="AK73" s="29" t="str">
        <f t="shared" si="89"/>
        <v/>
      </c>
      <c r="AL73" s="20" t="s">
        <v>31</v>
      </c>
      <c r="AM73" s="29">
        <f t="shared" si="90"/>
        <v>2</v>
      </c>
      <c r="AN73" s="29" t="str">
        <f t="shared" si="91"/>
        <v/>
      </c>
      <c r="AO73" s="29" t="str">
        <f t="shared" si="92"/>
        <v/>
      </c>
      <c r="AP73" s="29" t="str">
        <f t="shared" si="93"/>
        <v/>
      </c>
      <c r="AQ73" s="20" t="s">
        <v>32</v>
      </c>
      <c r="AR73" s="29">
        <f t="shared" si="94"/>
        <v>2</v>
      </c>
      <c r="AS73" s="29" t="str">
        <f t="shared" si="95"/>
        <v/>
      </c>
      <c r="AT73" s="29" t="str">
        <f t="shared" si="96"/>
        <v/>
      </c>
      <c r="AU73" s="29" t="str">
        <f t="shared" si="97"/>
        <v/>
      </c>
      <c r="AV73" s="20" t="s">
        <v>33</v>
      </c>
      <c r="AW73" s="29">
        <f t="shared" si="98"/>
        <v>2</v>
      </c>
      <c r="AX73" s="29" t="str">
        <f t="shared" si="99"/>
        <v/>
      </c>
      <c r="AY73" s="29" t="str">
        <f t="shared" si="100"/>
        <v/>
      </c>
      <c r="AZ73" s="29" t="str">
        <f t="shared" si="101"/>
        <v/>
      </c>
      <c r="BA73" s="20" t="s">
        <v>34</v>
      </c>
      <c r="BB73" s="29">
        <f t="shared" si="102"/>
        <v>2</v>
      </c>
      <c r="BC73" s="29" t="str">
        <f t="shared" si="103"/>
        <v/>
      </c>
      <c r="BD73" s="29" t="str">
        <f t="shared" si="104"/>
        <v/>
      </c>
      <c r="BE73" s="29" t="str">
        <f t="shared" si="105"/>
        <v/>
      </c>
      <c r="BF73" s="29" t="str">
        <f t="shared" si="106"/>
        <v/>
      </c>
      <c r="BG73" s="20" t="s">
        <v>14</v>
      </c>
      <c r="BH73" s="29">
        <f t="shared" si="107"/>
        <v>2</v>
      </c>
      <c r="BI73" s="29" t="str">
        <f t="shared" si="108"/>
        <v/>
      </c>
      <c r="BJ73" s="29" t="str">
        <f t="shared" si="109"/>
        <v/>
      </c>
      <c r="BK73" s="29" t="str">
        <f t="shared" si="110"/>
        <v/>
      </c>
      <c r="BL73" s="29" t="str">
        <f t="shared" si="111"/>
        <v/>
      </c>
      <c r="BM73" s="20" t="s">
        <v>15</v>
      </c>
      <c r="BN73" s="29">
        <f t="shared" si="112"/>
        <v>2</v>
      </c>
      <c r="BO73" s="29" t="str">
        <f t="shared" si="113"/>
        <v/>
      </c>
      <c r="BP73" s="29" t="str">
        <f t="shared" si="114"/>
        <v/>
      </c>
      <c r="BQ73" s="29" t="str">
        <f t="shared" si="115"/>
        <v/>
      </c>
      <c r="BR73" s="29" t="str">
        <f t="shared" si="116"/>
        <v/>
      </c>
      <c r="BS73" s="20" t="s">
        <v>16</v>
      </c>
      <c r="BT73" s="29">
        <f t="shared" si="117"/>
        <v>2</v>
      </c>
      <c r="BU73" s="29" t="str">
        <f t="shared" si="118"/>
        <v/>
      </c>
      <c r="BV73" s="29" t="str">
        <f t="shared" si="119"/>
        <v/>
      </c>
      <c r="BW73" s="29" t="str">
        <f t="shared" si="120"/>
        <v/>
      </c>
      <c r="BX73" s="29" t="str">
        <f t="shared" si="121"/>
        <v/>
      </c>
      <c r="BY73" s="20" t="s">
        <v>35</v>
      </c>
      <c r="BZ73" s="29">
        <f t="shared" si="122"/>
        <v>2</v>
      </c>
      <c r="CA73" s="29" t="str">
        <f t="shared" si="123"/>
        <v/>
      </c>
      <c r="CB73" s="29" t="str">
        <f t="shared" si="124"/>
        <v/>
      </c>
      <c r="CC73" s="29" t="str">
        <f t="shared" si="125"/>
        <v/>
      </c>
      <c r="CD73" s="29" t="str">
        <f t="shared" si="126"/>
        <v/>
      </c>
      <c r="CE73" s="20" t="s">
        <v>29</v>
      </c>
      <c r="CF73" s="29">
        <f t="shared" si="127"/>
        <v>2</v>
      </c>
      <c r="CG73" s="29" t="str">
        <f t="shared" si="128"/>
        <v/>
      </c>
      <c r="CH73" s="29" t="str">
        <f t="shared" si="129"/>
        <v/>
      </c>
      <c r="CI73" s="29" t="str">
        <f t="shared" si="130"/>
        <v/>
      </c>
      <c r="CJ73" s="29" t="str">
        <f t="shared" si="131"/>
        <v/>
      </c>
      <c r="CK73" s="20" t="s">
        <v>36</v>
      </c>
      <c r="CL73" s="29">
        <f t="shared" si="132"/>
        <v>2</v>
      </c>
      <c r="CM73" s="29" t="str">
        <f t="shared" si="133"/>
        <v/>
      </c>
      <c r="CN73" s="29" t="str">
        <f t="shared" si="134"/>
        <v/>
      </c>
      <c r="CO73" s="29" t="str">
        <f t="shared" si="135"/>
        <v/>
      </c>
      <c r="CP73" s="29" t="str">
        <f t="shared" si="136"/>
        <v/>
      </c>
      <c r="CQ73" s="21">
        <f t="shared" si="71"/>
        <v>0</v>
      </c>
      <c r="CR73" s="22" t="str">
        <f t="shared" si="72"/>
        <v xml:space="preserve"> </v>
      </c>
    </row>
    <row r="74" spans="1:96" ht="15" hidden="1" x14ac:dyDescent="0.25">
      <c r="A74" s="23">
        <f>'[1]Впишите фамилии!'!E89</f>
        <v>0</v>
      </c>
      <c r="B74" s="24">
        <f>'[1]Впишите фамилии!'!F89</f>
        <v>0</v>
      </c>
      <c r="C74" s="23">
        <f>'[1]Впишите фамилии!'!G89</f>
        <v>0</v>
      </c>
      <c r="D74" s="23">
        <f>'[1]Впишите фамилии!'!H89</f>
        <v>0</v>
      </c>
      <c r="E74" s="30"/>
      <c r="F74" s="30"/>
      <c r="G74" s="30"/>
      <c r="H74" s="30"/>
      <c r="I74" s="31"/>
      <c r="J74" s="30"/>
      <c r="K74" s="32">
        <f t="shared" si="75"/>
        <v>0</v>
      </c>
      <c r="L74" s="28" t="str">
        <f t="shared" si="76"/>
        <v/>
      </c>
      <c r="M74" s="28" t="str">
        <f t="shared" si="77"/>
        <v/>
      </c>
      <c r="N74" s="28" t="str">
        <f t="shared" si="78"/>
        <v/>
      </c>
      <c r="O74" s="28" t="str">
        <f t="shared" si="79"/>
        <v/>
      </c>
      <c r="P74" s="28" t="str">
        <f t="shared" si="12"/>
        <v/>
      </c>
      <c r="Q74" s="19" t="str">
        <f t="shared" si="80"/>
        <v xml:space="preserve"> </v>
      </c>
      <c r="R74" s="20" t="str">
        <f t="shared" si="81"/>
        <v xml:space="preserve"> </v>
      </c>
      <c r="S74" s="20" t="str">
        <f t="shared" si="82"/>
        <v xml:space="preserve"> </v>
      </c>
      <c r="T74" s="20" t="str">
        <f t="shared" si="83"/>
        <v xml:space="preserve"> </v>
      </c>
      <c r="U74" s="20" t="str">
        <f t="shared" si="84"/>
        <v xml:space="preserve"> </v>
      </c>
      <c r="V74" s="20" t="str">
        <f t="shared" si="85"/>
        <v xml:space="preserve"> </v>
      </c>
      <c r="W74" s="20" t="str">
        <f t="shared" si="19"/>
        <v xml:space="preserve"> </v>
      </c>
      <c r="X74" s="29" t="str">
        <f t="shared" si="137"/>
        <v/>
      </c>
      <c r="Y74" s="29" t="str">
        <f t="shared" si="138"/>
        <v/>
      </c>
      <c r="Z74" s="29" t="str">
        <f t="shared" si="139"/>
        <v/>
      </c>
      <c r="AA74" s="29" t="str">
        <f t="shared" si="140"/>
        <v/>
      </c>
      <c r="AB74" s="29" t="str">
        <f t="shared" si="141"/>
        <v/>
      </c>
      <c r="AC74" s="29" t="str">
        <f t="shared" si="142"/>
        <v/>
      </c>
      <c r="AD74" s="29" t="str">
        <f t="shared" si="143"/>
        <v/>
      </c>
      <c r="AG74" s="20" t="s">
        <v>30</v>
      </c>
      <c r="AH74" s="29">
        <f t="shared" si="86"/>
        <v>2</v>
      </c>
      <c r="AI74" s="29" t="str">
        <f t="shared" si="87"/>
        <v/>
      </c>
      <c r="AJ74" s="29" t="str">
        <f t="shared" si="88"/>
        <v/>
      </c>
      <c r="AK74" s="29" t="str">
        <f t="shared" si="89"/>
        <v/>
      </c>
      <c r="AL74" s="20" t="s">
        <v>31</v>
      </c>
      <c r="AM74" s="29">
        <f t="shared" si="90"/>
        <v>2</v>
      </c>
      <c r="AN74" s="29" t="str">
        <f t="shared" si="91"/>
        <v/>
      </c>
      <c r="AO74" s="29" t="str">
        <f t="shared" si="92"/>
        <v/>
      </c>
      <c r="AP74" s="29" t="str">
        <f t="shared" si="93"/>
        <v/>
      </c>
      <c r="AQ74" s="20" t="s">
        <v>32</v>
      </c>
      <c r="AR74" s="29">
        <f t="shared" si="94"/>
        <v>2</v>
      </c>
      <c r="AS74" s="29" t="str">
        <f t="shared" si="95"/>
        <v/>
      </c>
      <c r="AT74" s="29" t="str">
        <f t="shared" si="96"/>
        <v/>
      </c>
      <c r="AU74" s="29" t="str">
        <f t="shared" si="97"/>
        <v/>
      </c>
      <c r="AV74" s="20" t="s">
        <v>33</v>
      </c>
      <c r="AW74" s="29">
        <f t="shared" si="98"/>
        <v>2</v>
      </c>
      <c r="AX74" s="29" t="str">
        <f t="shared" si="99"/>
        <v/>
      </c>
      <c r="AY74" s="29" t="str">
        <f t="shared" si="100"/>
        <v/>
      </c>
      <c r="AZ74" s="29" t="str">
        <f t="shared" si="101"/>
        <v/>
      </c>
      <c r="BA74" s="20" t="s">
        <v>34</v>
      </c>
      <c r="BB74" s="29">
        <f t="shared" si="102"/>
        <v>2</v>
      </c>
      <c r="BC74" s="29" t="str">
        <f t="shared" si="103"/>
        <v/>
      </c>
      <c r="BD74" s="29" t="str">
        <f t="shared" si="104"/>
        <v/>
      </c>
      <c r="BE74" s="29" t="str">
        <f t="shared" si="105"/>
        <v/>
      </c>
      <c r="BF74" s="29" t="str">
        <f t="shared" si="106"/>
        <v/>
      </c>
      <c r="BG74" s="20" t="s">
        <v>14</v>
      </c>
      <c r="BH74" s="29">
        <f t="shared" si="107"/>
        <v>2</v>
      </c>
      <c r="BI74" s="29" t="str">
        <f t="shared" si="108"/>
        <v/>
      </c>
      <c r="BJ74" s="29" t="str">
        <f t="shared" si="109"/>
        <v/>
      </c>
      <c r="BK74" s="29" t="str">
        <f t="shared" si="110"/>
        <v/>
      </c>
      <c r="BL74" s="29" t="str">
        <f t="shared" si="111"/>
        <v/>
      </c>
      <c r="BM74" s="20" t="s">
        <v>15</v>
      </c>
      <c r="BN74" s="29">
        <f t="shared" si="112"/>
        <v>2</v>
      </c>
      <c r="BO74" s="29" t="str">
        <f t="shared" si="113"/>
        <v/>
      </c>
      <c r="BP74" s="29" t="str">
        <f t="shared" si="114"/>
        <v/>
      </c>
      <c r="BQ74" s="29" t="str">
        <f t="shared" si="115"/>
        <v/>
      </c>
      <c r="BR74" s="29" t="str">
        <f t="shared" si="116"/>
        <v/>
      </c>
      <c r="BS74" s="20" t="s">
        <v>16</v>
      </c>
      <c r="BT74" s="29">
        <f t="shared" si="117"/>
        <v>2</v>
      </c>
      <c r="BU74" s="29" t="str">
        <f t="shared" si="118"/>
        <v/>
      </c>
      <c r="BV74" s="29" t="str">
        <f t="shared" si="119"/>
        <v/>
      </c>
      <c r="BW74" s="29" t="str">
        <f t="shared" si="120"/>
        <v/>
      </c>
      <c r="BX74" s="29" t="str">
        <f t="shared" si="121"/>
        <v/>
      </c>
      <c r="BY74" s="20" t="s">
        <v>35</v>
      </c>
      <c r="BZ74" s="29">
        <f t="shared" si="122"/>
        <v>2</v>
      </c>
      <c r="CA74" s="29" t="str">
        <f t="shared" si="123"/>
        <v/>
      </c>
      <c r="CB74" s="29" t="str">
        <f t="shared" si="124"/>
        <v/>
      </c>
      <c r="CC74" s="29" t="str">
        <f t="shared" si="125"/>
        <v/>
      </c>
      <c r="CD74" s="29" t="str">
        <f t="shared" si="126"/>
        <v/>
      </c>
      <c r="CE74" s="20" t="s">
        <v>29</v>
      </c>
      <c r="CF74" s="29">
        <f t="shared" si="127"/>
        <v>2</v>
      </c>
      <c r="CG74" s="29" t="str">
        <f t="shared" si="128"/>
        <v/>
      </c>
      <c r="CH74" s="29" t="str">
        <f t="shared" si="129"/>
        <v/>
      </c>
      <c r="CI74" s="29" t="str">
        <f t="shared" si="130"/>
        <v/>
      </c>
      <c r="CJ74" s="29" t="str">
        <f t="shared" si="131"/>
        <v/>
      </c>
      <c r="CK74" s="20" t="s">
        <v>36</v>
      </c>
      <c r="CL74" s="29">
        <f t="shared" si="132"/>
        <v>2</v>
      </c>
      <c r="CM74" s="29" t="str">
        <f t="shared" si="133"/>
        <v/>
      </c>
      <c r="CN74" s="29" t="str">
        <f t="shared" si="134"/>
        <v/>
      </c>
      <c r="CO74" s="29" t="str">
        <f t="shared" si="135"/>
        <v/>
      </c>
      <c r="CP74" s="29" t="str">
        <f t="shared" si="136"/>
        <v/>
      </c>
      <c r="CQ74" s="21">
        <f t="shared" si="71"/>
        <v>0</v>
      </c>
      <c r="CR74" s="22" t="str">
        <f t="shared" si="72"/>
        <v xml:space="preserve"> </v>
      </c>
    </row>
    <row r="75" spans="1:96" ht="15.75" x14ac:dyDescent="0.25">
      <c r="A75" s="33"/>
      <c r="B75" s="34" t="s">
        <v>41</v>
      </c>
      <c r="C75" s="45" t="s">
        <v>39</v>
      </c>
      <c r="D75" s="35"/>
      <c r="E75" s="36">
        <f>SUM(E45:E74)/AE75</f>
        <v>16.45</v>
      </c>
      <c r="F75" s="36">
        <f>SUM(F45:F74)/AE75</f>
        <v>18.850000000000001</v>
      </c>
      <c r="G75" s="36">
        <f>SUM(G45:G74)/AE75</f>
        <v>15.25</v>
      </c>
      <c r="H75" s="36">
        <f>SUM(H45:H74)/AE75</f>
        <v>13.95</v>
      </c>
      <c r="I75" s="46"/>
      <c r="J75" s="47"/>
      <c r="K75" s="36">
        <f>SUM(K45:K74)/AE75</f>
        <v>78.5</v>
      </c>
      <c r="L75" s="36">
        <f>SUM(L45:L74)/AE75</f>
        <v>3.9</v>
      </c>
      <c r="M75" s="36">
        <f>SUM(M45:M74)/AE75</f>
        <v>4.8</v>
      </c>
      <c r="N75" s="36">
        <f>SUM(N45:N74)/AE75</f>
        <v>3.7</v>
      </c>
      <c r="O75" s="36">
        <f>SUM(O45:O74)/AE75</f>
        <v>3.75</v>
      </c>
      <c r="P75" s="36">
        <f>SUM(P45:P74)/AE75</f>
        <v>2.4500000000000002</v>
      </c>
      <c r="Q75" s="37" t="str">
        <f t="shared" si="80"/>
        <v xml:space="preserve"> </v>
      </c>
      <c r="R75" s="38" t="str">
        <f t="shared" si="81"/>
        <v xml:space="preserve"> </v>
      </c>
      <c r="S75" s="38" t="str">
        <f t="shared" si="82"/>
        <v xml:space="preserve"> </v>
      </c>
      <c r="T75" s="38" t="str">
        <f t="shared" si="83"/>
        <v xml:space="preserve"> </v>
      </c>
      <c r="U75" s="38" t="str">
        <f t="shared" si="84"/>
        <v xml:space="preserve"> </v>
      </c>
      <c r="V75" s="38" t="str">
        <f t="shared" si="85"/>
        <v xml:space="preserve"> </v>
      </c>
      <c r="W75" s="38" t="str">
        <f t="shared" si="19"/>
        <v xml:space="preserve"> </v>
      </c>
      <c r="X75" s="39">
        <f t="shared" ref="X75:AD75" si="144">SUM(X45:X74)</f>
        <v>0</v>
      </c>
      <c r="Y75" s="39">
        <f t="shared" si="144"/>
        <v>0</v>
      </c>
      <c r="Z75" s="39">
        <f t="shared" si="144"/>
        <v>3</v>
      </c>
      <c r="AA75" s="39">
        <f t="shared" si="144"/>
        <v>10</v>
      </c>
      <c r="AB75" s="39">
        <f t="shared" si="144"/>
        <v>5</v>
      </c>
      <c r="AC75" s="39">
        <f t="shared" si="144"/>
        <v>2</v>
      </c>
      <c r="AD75" s="39">
        <f t="shared" si="144"/>
        <v>0</v>
      </c>
      <c r="AE75" s="40">
        <f>IF(SUM(X75:AD75)&lt;=0,1,AF75)</f>
        <v>20</v>
      </c>
      <c r="AF75" s="40">
        <f>SUM(X75:AD75)</f>
        <v>20</v>
      </c>
      <c r="AG75" s="38"/>
      <c r="AH75" s="41"/>
      <c r="AI75" s="41"/>
      <c r="AJ75" s="41"/>
      <c r="AK75" s="41"/>
      <c r="AL75" s="38"/>
      <c r="AM75" s="41"/>
      <c r="AN75" s="41"/>
      <c r="AO75" s="41"/>
      <c r="AP75" s="41"/>
      <c r="AQ75" s="38"/>
      <c r="AR75" s="41"/>
      <c r="AS75" s="41"/>
      <c r="AT75" s="41"/>
      <c r="AU75" s="41"/>
      <c r="AV75" s="38"/>
      <c r="AW75" s="41"/>
      <c r="AX75" s="41"/>
      <c r="AY75" s="41"/>
      <c r="AZ75" s="41"/>
      <c r="BA75" s="38"/>
      <c r="BB75" s="41"/>
      <c r="BC75" s="41"/>
      <c r="BD75" s="41"/>
      <c r="BE75" s="41"/>
      <c r="BF75" s="41"/>
      <c r="BG75" s="38"/>
      <c r="BH75" s="41"/>
      <c r="BI75" s="41"/>
      <c r="BJ75" s="41"/>
      <c r="BK75" s="41"/>
      <c r="BL75" s="41"/>
      <c r="BM75" s="38"/>
      <c r="BN75" s="41"/>
      <c r="BO75" s="41"/>
      <c r="BP75" s="41"/>
      <c r="BQ75" s="41"/>
      <c r="BR75" s="41"/>
      <c r="BS75" s="38"/>
      <c r="BT75" s="41"/>
      <c r="BU75" s="41"/>
      <c r="BV75" s="41"/>
      <c r="BW75" s="41"/>
      <c r="BX75" s="41"/>
      <c r="BY75" s="38"/>
      <c r="BZ75" s="41"/>
      <c r="CA75" s="41"/>
      <c r="CB75" s="41"/>
      <c r="CC75" s="41"/>
      <c r="CD75" s="41"/>
      <c r="CE75" s="38"/>
      <c r="CF75" s="41"/>
      <c r="CG75" s="41"/>
      <c r="CH75" s="41"/>
      <c r="CI75" s="41"/>
      <c r="CJ75" s="41"/>
      <c r="CK75" s="38"/>
      <c r="CL75" s="41"/>
      <c r="CM75" s="41"/>
      <c r="CN75" s="41"/>
      <c r="CO75" s="41"/>
      <c r="CP75" s="41"/>
      <c r="CQ75" s="36">
        <f>SUM(CQ45:CQ74)/AE75</f>
        <v>59.65</v>
      </c>
      <c r="CR75" s="22" t="str">
        <f t="shared" si="72"/>
        <v/>
      </c>
    </row>
    <row r="76" spans="1:96" ht="15.75" x14ac:dyDescent="0.25">
      <c r="A76" s="64"/>
      <c r="B76" s="65"/>
      <c r="C76" s="66"/>
      <c r="D76" s="67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9"/>
      <c r="R76" s="69"/>
      <c r="S76" s="69"/>
      <c r="T76" s="69"/>
      <c r="U76" s="69"/>
      <c r="V76" s="69"/>
      <c r="W76" s="69"/>
      <c r="X76" s="70"/>
      <c r="Y76" s="70"/>
      <c r="Z76" s="70"/>
      <c r="AA76" s="70"/>
      <c r="AB76" s="70"/>
      <c r="AC76" s="70"/>
      <c r="AD76" s="70"/>
      <c r="AE76" s="71"/>
      <c r="AF76" s="71"/>
      <c r="AG76" s="69"/>
      <c r="AH76" s="72"/>
      <c r="AI76" s="72"/>
      <c r="AJ76" s="72"/>
      <c r="AK76" s="72"/>
      <c r="AL76" s="69"/>
      <c r="AM76" s="72"/>
      <c r="AN76" s="72"/>
      <c r="AO76" s="72"/>
      <c r="AP76" s="72"/>
      <c r="AQ76" s="69"/>
      <c r="AR76" s="72"/>
      <c r="AS76" s="72"/>
      <c r="AT76" s="72"/>
      <c r="AU76" s="72"/>
      <c r="AV76" s="69"/>
      <c r="AW76" s="72"/>
      <c r="AX76" s="72"/>
      <c r="AY76" s="72"/>
      <c r="AZ76" s="72"/>
      <c r="BA76" s="69"/>
      <c r="BB76" s="72"/>
      <c r="BC76" s="72"/>
      <c r="BD76" s="72"/>
      <c r="BE76" s="72"/>
      <c r="BF76" s="72"/>
      <c r="BG76" s="69"/>
      <c r="BH76" s="72"/>
      <c r="BI76" s="72"/>
      <c r="BJ76" s="72"/>
      <c r="BK76" s="72"/>
      <c r="BL76" s="72"/>
      <c r="BM76" s="69"/>
      <c r="BN76" s="72"/>
      <c r="BO76" s="72"/>
      <c r="BP76" s="72"/>
      <c r="BQ76" s="72"/>
      <c r="BR76" s="72"/>
      <c r="BS76" s="69"/>
      <c r="BT76" s="72"/>
      <c r="BU76" s="72"/>
      <c r="BV76" s="72"/>
      <c r="BW76" s="72"/>
      <c r="BX76" s="72"/>
      <c r="BY76" s="69"/>
      <c r="BZ76" s="72"/>
      <c r="CA76" s="72"/>
      <c r="CB76" s="72"/>
      <c r="CC76" s="72"/>
      <c r="CD76" s="72"/>
      <c r="CE76" s="69"/>
      <c r="CF76" s="72"/>
      <c r="CG76" s="72"/>
      <c r="CH76" s="72"/>
      <c r="CI76" s="72"/>
      <c r="CJ76" s="72"/>
      <c r="CK76" s="69"/>
      <c r="CL76" s="72"/>
      <c r="CM76" s="72"/>
      <c r="CN76" s="72"/>
      <c r="CO76" s="72"/>
      <c r="CP76" s="72"/>
      <c r="CQ76" s="68"/>
      <c r="CR76" s="73"/>
    </row>
    <row r="77" spans="1:96" ht="15.75" x14ac:dyDescent="0.25">
      <c r="A77" s="64"/>
      <c r="B77" s="65"/>
      <c r="C77" s="66"/>
      <c r="D77" s="67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9"/>
      <c r="R77" s="69"/>
      <c r="S77" s="69"/>
      <c r="T77" s="69"/>
      <c r="U77" s="69"/>
      <c r="V77" s="69"/>
      <c r="W77" s="69"/>
      <c r="X77" s="70"/>
      <c r="Y77" s="70"/>
      <c r="Z77" s="70"/>
      <c r="AA77" s="70"/>
      <c r="AB77" s="70"/>
      <c r="AC77" s="70"/>
      <c r="AD77" s="70"/>
      <c r="AE77" s="71"/>
      <c r="AF77" s="71"/>
      <c r="AG77" s="69"/>
      <c r="AH77" s="72"/>
      <c r="AI77" s="72"/>
      <c r="AJ77" s="72"/>
      <c r="AK77" s="72"/>
      <c r="AL77" s="69"/>
      <c r="AM77" s="72"/>
      <c r="AN77" s="72"/>
      <c r="AO77" s="72"/>
      <c r="AP77" s="72"/>
      <c r="AQ77" s="69"/>
      <c r="AR77" s="72"/>
      <c r="AS77" s="72"/>
      <c r="AT77" s="72"/>
      <c r="AU77" s="72"/>
      <c r="AV77" s="69"/>
      <c r="AW77" s="72"/>
      <c r="AX77" s="72"/>
      <c r="AY77" s="72"/>
      <c r="AZ77" s="72"/>
      <c r="BA77" s="69"/>
      <c r="BB77" s="72"/>
      <c r="BC77" s="72"/>
      <c r="BD77" s="72"/>
      <c r="BE77" s="72"/>
      <c r="BF77" s="72"/>
      <c r="BG77" s="69"/>
      <c r="BH77" s="72"/>
      <c r="BI77" s="72"/>
      <c r="BJ77" s="72"/>
      <c r="BK77" s="72"/>
      <c r="BL77" s="72"/>
      <c r="BM77" s="69"/>
      <c r="BN77" s="72"/>
      <c r="BO77" s="72"/>
      <c r="BP77" s="72"/>
      <c r="BQ77" s="72"/>
      <c r="BR77" s="72"/>
      <c r="BS77" s="69"/>
      <c r="BT77" s="72"/>
      <c r="BU77" s="72"/>
      <c r="BV77" s="72"/>
      <c r="BW77" s="72"/>
      <c r="BX77" s="72"/>
      <c r="BY77" s="69"/>
      <c r="BZ77" s="72"/>
      <c r="CA77" s="72"/>
      <c r="CB77" s="72"/>
      <c r="CC77" s="72"/>
      <c r="CD77" s="72"/>
      <c r="CE77" s="69"/>
      <c r="CF77" s="72"/>
      <c r="CG77" s="72"/>
      <c r="CH77" s="72"/>
      <c r="CI77" s="72"/>
      <c r="CJ77" s="72"/>
      <c r="CK77" s="69"/>
      <c r="CL77" s="72"/>
      <c r="CM77" s="72"/>
      <c r="CN77" s="72"/>
      <c r="CO77" s="72"/>
      <c r="CP77" s="72"/>
      <c r="CQ77" s="68"/>
      <c r="CR77" s="73"/>
    </row>
    <row r="78" spans="1:96" ht="15.75" x14ac:dyDescent="0.25">
      <c r="A78" s="64"/>
      <c r="B78" s="65"/>
      <c r="C78" s="66"/>
      <c r="D78" s="67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9"/>
      <c r="R78" s="69"/>
      <c r="S78" s="69"/>
      <c r="T78" s="69"/>
      <c r="U78" s="69"/>
      <c r="V78" s="69"/>
      <c r="W78" s="69"/>
      <c r="X78" s="70"/>
      <c r="Y78" s="70"/>
      <c r="Z78" s="70"/>
      <c r="AA78" s="70"/>
      <c r="AB78" s="70"/>
      <c r="AC78" s="70"/>
      <c r="AD78" s="70"/>
      <c r="AE78" s="71"/>
      <c r="AF78" s="71"/>
      <c r="AG78" s="69"/>
      <c r="AH78" s="72"/>
      <c r="AI78" s="72"/>
      <c r="AJ78" s="72"/>
      <c r="AK78" s="72"/>
      <c r="AL78" s="69"/>
      <c r="AM78" s="72"/>
      <c r="AN78" s="72"/>
      <c r="AO78" s="72"/>
      <c r="AP78" s="72"/>
      <c r="AQ78" s="69"/>
      <c r="AR78" s="72"/>
      <c r="AS78" s="72"/>
      <c r="AT78" s="72"/>
      <c r="AU78" s="72"/>
      <c r="AV78" s="69"/>
      <c r="AW78" s="72"/>
      <c r="AX78" s="72"/>
      <c r="AY78" s="72"/>
      <c r="AZ78" s="72"/>
      <c r="BA78" s="69"/>
      <c r="BB78" s="72"/>
      <c r="BC78" s="72"/>
      <c r="BD78" s="72"/>
      <c r="BE78" s="72"/>
      <c r="BF78" s="72"/>
      <c r="BG78" s="69"/>
      <c r="BH78" s="72"/>
      <c r="BI78" s="72"/>
      <c r="BJ78" s="72"/>
      <c r="BK78" s="72"/>
      <c r="BL78" s="72"/>
      <c r="BM78" s="69"/>
      <c r="BN78" s="72"/>
      <c r="BO78" s="72"/>
      <c r="BP78" s="72"/>
      <c r="BQ78" s="72"/>
      <c r="BR78" s="72"/>
      <c r="BS78" s="69"/>
      <c r="BT78" s="72"/>
      <c r="BU78" s="72"/>
      <c r="BV78" s="72"/>
      <c r="BW78" s="72"/>
      <c r="BX78" s="72"/>
      <c r="BY78" s="69"/>
      <c r="BZ78" s="72"/>
      <c r="CA78" s="72"/>
      <c r="CB78" s="72"/>
      <c r="CC78" s="72"/>
      <c r="CD78" s="72"/>
      <c r="CE78" s="69"/>
      <c r="CF78" s="72"/>
      <c r="CG78" s="72"/>
      <c r="CH78" s="72"/>
      <c r="CI78" s="72"/>
      <c r="CJ78" s="72"/>
      <c r="CK78" s="69"/>
      <c r="CL78" s="72"/>
      <c r="CM78" s="72"/>
      <c r="CN78" s="72"/>
      <c r="CO78" s="72"/>
      <c r="CP78" s="72"/>
      <c r="CQ78" s="68"/>
      <c r="CR78" s="73"/>
    </row>
    <row r="79" spans="1:96" ht="15.75" x14ac:dyDescent="0.25">
      <c r="A79" s="64"/>
      <c r="B79" s="65"/>
      <c r="C79" s="66"/>
      <c r="D79" s="67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9"/>
      <c r="R79" s="69"/>
      <c r="S79" s="69"/>
      <c r="T79" s="69"/>
      <c r="U79" s="69"/>
      <c r="V79" s="69"/>
      <c r="W79" s="69"/>
      <c r="X79" s="70"/>
      <c r="Y79" s="70"/>
      <c r="Z79" s="70"/>
      <c r="AA79" s="70"/>
      <c r="AB79" s="70"/>
      <c r="AC79" s="70"/>
      <c r="AD79" s="70"/>
      <c r="AE79" s="71"/>
      <c r="AF79" s="71"/>
      <c r="AG79" s="69"/>
      <c r="AH79" s="72"/>
      <c r="AI79" s="72"/>
      <c r="AJ79" s="72"/>
      <c r="AK79" s="72"/>
      <c r="AL79" s="69"/>
      <c r="AM79" s="72"/>
      <c r="AN79" s="72"/>
      <c r="AO79" s="72"/>
      <c r="AP79" s="72"/>
      <c r="AQ79" s="69"/>
      <c r="AR79" s="72"/>
      <c r="AS79" s="72"/>
      <c r="AT79" s="72"/>
      <c r="AU79" s="72"/>
      <c r="AV79" s="69"/>
      <c r="AW79" s="72"/>
      <c r="AX79" s="72"/>
      <c r="AY79" s="72"/>
      <c r="AZ79" s="72"/>
      <c r="BA79" s="69"/>
      <c r="BB79" s="72"/>
      <c r="BC79" s="72"/>
      <c r="BD79" s="72"/>
      <c r="BE79" s="72"/>
      <c r="BF79" s="72"/>
      <c r="BG79" s="69"/>
      <c r="BH79" s="72"/>
      <c r="BI79" s="72"/>
      <c r="BJ79" s="72"/>
      <c r="BK79" s="72"/>
      <c r="BL79" s="72"/>
      <c r="BM79" s="69"/>
      <c r="BN79" s="72"/>
      <c r="BO79" s="72"/>
      <c r="BP79" s="72"/>
      <c r="BQ79" s="72"/>
      <c r="BR79" s="72"/>
      <c r="BS79" s="69"/>
      <c r="BT79" s="72"/>
      <c r="BU79" s="72"/>
      <c r="BV79" s="72"/>
      <c r="BW79" s="72"/>
      <c r="BX79" s="72"/>
      <c r="BY79" s="69"/>
      <c r="BZ79" s="72"/>
      <c r="CA79" s="72"/>
      <c r="CB79" s="72"/>
      <c r="CC79" s="72"/>
      <c r="CD79" s="72"/>
      <c r="CE79" s="69"/>
      <c r="CF79" s="72"/>
      <c r="CG79" s="72"/>
      <c r="CH79" s="72"/>
      <c r="CI79" s="72"/>
      <c r="CJ79" s="72"/>
      <c r="CK79" s="69"/>
      <c r="CL79" s="72"/>
      <c r="CM79" s="72"/>
      <c r="CN79" s="72"/>
      <c r="CO79" s="72"/>
      <c r="CP79" s="72"/>
      <c r="CQ79" s="68"/>
      <c r="CR79" s="73"/>
    </row>
    <row r="80" spans="1:96" ht="15.75" x14ac:dyDescent="0.25">
      <c r="A80" s="64"/>
      <c r="B80" s="65"/>
      <c r="C80" s="66"/>
      <c r="D80" s="67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9"/>
      <c r="R80" s="69"/>
      <c r="S80" s="69"/>
      <c r="T80" s="69"/>
      <c r="U80" s="69"/>
      <c r="V80" s="69"/>
      <c r="W80" s="69"/>
      <c r="X80" s="70"/>
      <c r="Y80" s="70"/>
      <c r="Z80" s="70"/>
      <c r="AA80" s="70"/>
      <c r="AB80" s="70"/>
      <c r="AC80" s="70"/>
      <c r="AD80" s="70"/>
      <c r="AE80" s="71"/>
      <c r="AF80" s="71"/>
      <c r="AG80" s="69"/>
      <c r="AH80" s="72"/>
      <c r="AI80" s="72"/>
      <c r="AJ80" s="72"/>
      <c r="AK80" s="72"/>
      <c r="AL80" s="69"/>
      <c r="AM80" s="72"/>
      <c r="AN80" s="72"/>
      <c r="AO80" s="72"/>
      <c r="AP80" s="72"/>
      <c r="AQ80" s="69"/>
      <c r="AR80" s="72"/>
      <c r="AS80" s="72"/>
      <c r="AT80" s="72"/>
      <c r="AU80" s="72"/>
      <c r="AV80" s="69"/>
      <c r="AW80" s="72"/>
      <c r="AX80" s="72"/>
      <c r="AY80" s="72"/>
      <c r="AZ80" s="72"/>
      <c r="BA80" s="69"/>
      <c r="BB80" s="72"/>
      <c r="BC80" s="72"/>
      <c r="BD80" s="72"/>
      <c r="BE80" s="72"/>
      <c r="BF80" s="72"/>
      <c r="BG80" s="69"/>
      <c r="BH80" s="72"/>
      <c r="BI80" s="72"/>
      <c r="BJ80" s="72"/>
      <c r="BK80" s="72"/>
      <c r="BL80" s="72"/>
      <c r="BM80" s="69"/>
      <c r="BN80" s="72"/>
      <c r="BO80" s="72"/>
      <c r="BP80" s="72"/>
      <c r="BQ80" s="72"/>
      <c r="BR80" s="72"/>
      <c r="BS80" s="69"/>
      <c r="BT80" s="72"/>
      <c r="BU80" s="72"/>
      <c r="BV80" s="72"/>
      <c r="BW80" s="72"/>
      <c r="BX80" s="72"/>
      <c r="BY80" s="69"/>
      <c r="BZ80" s="72"/>
      <c r="CA80" s="72"/>
      <c r="CB80" s="72"/>
      <c r="CC80" s="72"/>
      <c r="CD80" s="72"/>
      <c r="CE80" s="69"/>
      <c r="CF80" s="72"/>
      <c r="CG80" s="72"/>
      <c r="CH80" s="72"/>
      <c r="CI80" s="72"/>
      <c r="CJ80" s="72"/>
      <c r="CK80" s="69"/>
      <c r="CL80" s="72"/>
      <c r="CM80" s="72"/>
      <c r="CN80" s="72"/>
      <c r="CO80" s="72"/>
      <c r="CP80" s="72"/>
      <c r="CQ80" s="68"/>
      <c r="CR80" s="73"/>
    </row>
    <row r="81" spans="1:96" ht="15.75" x14ac:dyDescent="0.25">
      <c r="A81" s="64"/>
      <c r="B81" s="65"/>
      <c r="C81" s="66"/>
      <c r="D81" s="67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9"/>
      <c r="R81" s="69"/>
      <c r="S81" s="69"/>
      <c r="T81" s="69"/>
      <c r="U81" s="69"/>
      <c r="V81" s="69"/>
      <c r="W81" s="69"/>
      <c r="X81" s="70"/>
      <c r="Y81" s="70"/>
      <c r="Z81" s="70"/>
      <c r="AA81" s="70"/>
      <c r="AB81" s="70"/>
      <c r="AC81" s="70"/>
      <c r="AD81" s="70"/>
      <c r="AE81" s="71"/>
      <c r="AF81" s="71"/>
      <c r="AG81" s="69"/>
      <c r="AH81" s="72"/>
      <c r="AI81" s="72"/>
      <c r="AJ81" s="72"/>
      <c r="AK81" s="72"/>
      <c r="AL81" s="69"/>
      <c r="AM81" s="72"/>
      <c r="AN81" s="72"/>
      <c r="AO81" s="72"/>
      <c r="AP81" s="72"/>
      <c r="AQ81" s="69"/>
      <c r="AR81" s="72"/>
      <c r="AS81" s="72"/>
      <c r="AT81" s="72"/>
      <c r="AU81" s="72"/>
      <c r="AV81" s="69"/>
      <c r="AW81" s="72"/>
      <c r="AX81" s="72"/>
      <c r="AY81" s="72"/>
      <c r="AZ81" s="72"/>
      <c r="BA81" s="69"/>
      <c r="BB81" s="72"/>
      <c r="BC81" s="72"/>
      <c r="BD81" s="72"/>
      <c r="BE81" s="72"/>
      <c r="BF81" s="72"/>
      <c r="BG81" s="69"/>
      <c r="BH81" s="72"/>
      <c r="BI81" s="72"/>
      <c r="BJ81" s="72"/>
      <c r="BK81" s="72"/>
      <c r="BL81" s="72"/>
      <c r="BM81" s="69"/>
      <c r="BN81" s="72"/>
      <c r="BO81" s="72"/>
      <c r="BP81" s="72"/>
      <c r="BQ81" s="72"/>
      <c r="BR81" s="72"/>
      <c r="BS81" s="69"/>
      <c r="BT81" s="72"/>
      <c r="BU81" s="72"/>
      <c r="BV81" s="72"/>
      <c r="BW81" s="72"/>
      <c r="BX81" s="72"/>
      <c r="BY81" s="69"/>
      <c r="BZ81" s="72"/>
      <c r="CA81" s="72"/>
      <c r="CB81" s="72"/>
      <c r="CC81" s="72"/>
      <c r="CD81" s="72"/>
      <c r="CE81" s="69"/>
      <c r="CF81" s="72"/>
      <c r="CG81" s="72"/>
      <c r="CH81" s="72"/>
      <c r="CI81" s="72"/>
      <c r="CJ81" s="72"/>
      <c r="CK81" s="69"/>
      <c r="CL81" s="72"/>
      <c r="CM81" s="72"/>
      <c r="CN81" s="72"/>
      <c r="CO81" s="72"/>
      <c r="CP81" s="72"/>
      <c r="CQ81" s="68"/>
      <c r="CR81" s="73"/>
    </row>
    <row r="82" spans="1:96" ht="15.75" x14ac:dyDescent="0.25">
      <c r="A82" s="64"/>
      <c r="B82" s="65"/>
      <c r="C82" s="66"/>
      <c r="D82" s="67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9"/>
      <c r="R82" s="69"/>
      <c r="S82" s="69"/>
      <c r="T82" s="69"/>
      <c r="U82" s="69"/>
      <c r="V82" s="69"/>
      <c r="W82" s="69"/>
      <c r="X82" s="70"/>
      <c r="Y82" s="70"/>
      <c r="Z82" s="70"/>
      <c r="AA82" s="70"/>
      <c r="AB82" s="70"/>
      <c r="AC82" s="70"/>
      <c r="AD82" s="70"/>
      <c r="AE82" s="71"/>
      <c r="AF82" s="71"/>
      <c r="AG82" s="69"/>
      <c r="AH82" s="72"/>
      <c r="AI82" s="72"/>
      <c r="AJ82" s="72"/>
      <c r="AK82" s="72"/>
      <c r="AL82" s="69"/>
      <c r="AM82" s="72"/>
      <c r="AN82" s="72"/>
      <c r="AO82" s="72"/>
      <c r="AP82" s="72"/>
      <c r="AQ82" s="69"/>
      <c r="AR82" s="72"/>
      <c r="AS82" s="72"/>
      <c r="AT82" s="72"/>
      <c r="AU82" s="72"/>
      <c r="AV82" s="69"/>
      <c r="AW82" s="72"/>
      <c r="AX82" s="72"/>
      <c r="AY82" s="72"/>
      <c r="AZ82" s="72"/>
      <c r="BA82" s="69"/>
      <c r="BB82" s="72"/>
      <c r="BC82" s="72"/>
      <c r="BD82" s="72"/>
      <c r="BE82" s="72"/>
      <c r="BF82" s="72"/>
      <c r="BG82" s="69"/>
      <c r="BH82" s="72"/>
      <c r="BI82" s="72"/>
      <c r="BJ82" s="72"/>
      <c r="BK82" s="72"/>
      <c r="BL82" s="72"/>
      <c r="BM82" s="69"/>
      <c r="BN82" s="72"/>
      <c r="BO82" s="72"/>
      <c r="BP82" s="72"/>
      <c r="BQ82" s="72"/>
      <c r="BR82" s="72"/>
      <c r="BS82" s="69"/>
      <c r="BT82" s="72"/>
      <c r="BU82" s="72"/>
      <c r="BV82" s="72"/>
      <c r="BW82" s="72"/>
      <c r="BX82" s="72"/>
      <c r="BY82" s="69"/>
      <c r="BZ82" s="72"/>
      <c r="CA82" s="72"/>
      <c r="CB82" s="72"/>
      <c r="CC82" s="72"/>
      <c r="CD82" s="72"/>
      <c r="CE82" s="69"/>
      <c r="CF82" s="72"/>
      <c r="CG82" s="72"/>
      <c r="CH82" s="72"/>
      <c r="CI82" s="72"/>
      <c r="CJ82" s="72"/>
      <c r="CK82" s="69"/>
      <c r="CL82" s="72"/>
      <c r="CM82" s="72"/>
      <c r="CN82" s="72"/>
      <c r="CO82" s="72"/>
      <c r="CP82" s="72"/>
      <c r="CQ82" s="68"/>
      <c r="CR82" s="73"/>
    </row>
    <row r="83" spans="1:96" ht="15.75" x14ac:dyDescent="0.25">
      <c r="A83" s="64"/>
      <c r="B83" s="65"/>
      <c r="C83" s="66"/>
      <c r="D83" s="67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9"/>
      <c r="R83" s="69"/>
      <c r="S83" s="69"/>
      <c r="T83" s="69"/>
      <c r="U83" s="69"/>
      <c r="V83" s="69"/>
      <c r="W83" s="69"/>
      <c r="X83" s="70"/>
      <c r="Y83" s="70"/>
      <c r="Z83" s="70"/>
      <c r="AA83" s="70"/>
      <c r="AB83" s="70"/>
      <c r="AC83" s="70"/>
      <c r="AD83" s="70"/>
      <c r="AE83" s="71"/>
      <c r="AF83" s="71"/>
      <c r="AG83" s="69"/>
      <c r="AH83" s="72"/>
      <c r="AI83" s="72"/>
      <c r="AJ83" s="72"/>
      <c r="AK83" s="72"/>
      <c r="AL83" s="69"/>
      <c r="AM83" s="72"/>
      <c r="AN83" s="72"/>
      <c r="AO83" s="72"/>
      <c r="AP83" s="72"/>
      <c r="AQ83" s="69"/>
      <c r="AR83" s="72"/>
      <c r="AS83" s="72"/>
      <c r="AT83" s="72"/>
      <c r="AU83" s="72"/>
      <c r="AV83" s="69"/>
      <c r="AW83" s="72"/>
      <c r="AX83" s="72"/>
      <c r="AY83" s="72"/>
      <c r="AZ83" s="72"/>
      <c r="BA83" s="69"/>
      <c r="BB83" s="72"/>
      <c r="BC83" s="72"/>
      <c r="BD83" s="72"/>
      <c r="BE83" s="72"/>
      <c r="BF83" s="72"/>
      <c r="BG83" s="69"/>
      <c r="BH83" s="72"/>
      <c r="BI83" s="72"/>
      <c r="BJ83" s="72"/>
      <c r="BK83" s="72"/>
      <c r="BL83" s="72"/>
      <c r="BM83" s="69"/>
      <c r="BN83" s="72"/>
      <c r="BO83" s="72"/>
      <c r="BP83" s="72"/>
      <c r="BQ83" s="72"/>
      <c r="BR83" s="72"/>
      <c r="BS83" s="69"/>
      <c r="BT83" s="72"/>
      <c r="BU83" s="72"/>
      <c r="BV83" s="72"/>
      <c r="BW83" s="72"/>
      <c r="BX83" s="72"/>
      <c r="BY83" s="69"/>
      <c r="BZ83" s="72"/>
      <c r="CA83" s="72"/>
      <c r="CB83" s="72"/>
      <c r="CC83" s="72"/>
      <c r="CD83" s="72"/>
      <c r="CE83" s="69"/>
      <c r="CF83" s="72"/>
      <c r="CG83" s="72"/>
      <c r="CH83" s="72"/>
      <c r="CI83" s="72"/>
      <c r="CJ83" s="72"/>
      <c r="CK83" s="69"/>
      <c r="CL83" s="72"/>
      <c r="CM83" s="72"/>
      <c r="CN83" s="72"/>
      <c r="CO83" s="72"/>
      <c r="CP83" s="72"/>
      <c r="CQ83" s="68"/>
      <c r="CR83" s="73"/>
    </row>
    <row r="84" spans="1:96" ht="70.5" customHeight="1" x14ac:dyDescent="0.2">
      <c r="A84" s="1" t="s">
        <v>43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2" t="s">
        <v>44</v>
      </c>
      <c r="M84" s="2"/>
      <c r="N84" s="2"/>
      <c r="O84" s="2"/>
      <c r="P84" s="2"/>
    </row>
    <row r="85" spans="1:96" ht="32.25" customHeight="1" x14ac:dyDescent="0.2">
      <c r="A85" s="4" t="s">
        <v>0</v>
      </c>
      <c r="B85" s="4" t="s">
        <v>1</v>
      </c>
      <c r="C85" s="4" t="s">
        <v>2</v>
      </c>
      <c r="D85" s="4"/>
      <c r="E85" s="5" t="s">
        <v>3</v>
      </c>
      <c r="F85" s="5" t="s">
        <v>4</v>
      </c>
      <c r="G85" s="5" t="s">
        <v>5</v>
      </c>
      <c r="H85" s="5" t="s">
        <v>6</v>
      </c>
      <c r="I85" s="6" t="s">
        <v>7</v>
      </c>
      <c r="J85" s="6"/>
      <c r="K85" s="7" t="s">
        <v>8</v>
      </c>
      <c r="L85" s="5" t="s">
        <v>9</v>
      </c>
      <c r="M85" s="5" t="s">
        <v>10</v>
      </c>
      <c r="N85" s="8" t="s">
        <v>11</v>
      </c>
      <c r="O85" s="8" t="s">
        <v>6</v>
      </c>
      <c r="P85" s="8" t="s">
        <v>12</v>
      </c>
      <c r="Q85" s="9" t="s">
        <v>13</v>
      </c>
      <c r="R85" s="10" t="s">
        <v>14</v>
      </c>
      <c r="S85" s="10" t="s">
        <v>15</v>
      </c>
      <c r="T85" s="10" t="s">
        <v>16</v>
      </c>
      <c r="U85" s="10" t="s">
        <v>17</v>
      </c>
      <c r="V85" s="10" t="s">
        <v>18</v>
      </c>
      <c r="W85" s="10" t="s">
        <v>19</v>
      </c>
      <c r="X85" s="11" t="s">
        <v>20</v>
      </c>
      <c r="Y85" s="11" t="s">
        <v>21</v>
      </c>
      <c r="Z85" s="11" t="s">
        <v>22</v>
      </c>
      <c r="AA85" s="11" t="s">
        <v>23</v>
      </c>
      <c r="AB85" s="11" t="s">
        <v>24</v>
      </c>
      <c r="AC85" s="11" t="s">
        <v>25</v>
      </c>
      <c r="AD85" s="11" t="s">
        <v>26</v>
      </c>
      <c r="CQ85" s="12" t="s">
        <v>27</v>
      </c>
      <c r="CR85" s="12" t="s">
        <v>28</v>
      </c>
    </row>
    <row r="86" spans="1:96" ht="15" x14ac:dyDescent="0.25">
      <c r="A86" s="23">
        <f>'[1]Впишите фамилии!'!J60</f>
        <v>1</v>
      </c>
      <c r="B86" s="24" t="str">
        <f>'[1]Впишите фамилии!'!K60</f>
        <v>в</v>
      </c>
      <c r="C86" s="23" t="str">
        <f>'[1]Впишите фамилии!'!L60</f>
        <v>Альжанова Томирис</v>
      </c>
      <c r="D86" s="23" t="str">
        <f>'[1]Впишите фамилии!'!M60</f>
        <v>ж</v>
      </c>
      <c r="E86" s="48">
        <v>12</v>
      </c>
      <c r="F86" s="48">
        <v>14</v>
      </c>
      <c r="G86" s="48">
        <v>6</v>
      </c>
      <c r="H86" s="48">
        <v>10</v>
      </c>
      <c r="I86" s="49" t="s">
        <v>34</v>
      </c>
      <c r="J86" s="48">
        <v>12</v>
      </c>
      <c r="K86" s="32">
        <f t="shared" ref="K86:K115" si="145">E86+F86+G86+H86+J86</f>
        <v>54</v>
      </c>
      <c r="L86" s="28">
        <f t="shared" ref="L86:L115" si="146">IF(E86&gt;20,AK86,IF(E86&gt;13,AJ86,IF(E86=0,"",IF(E86&gt;3,AI86,IF(E86&gt;3,"",AH86)))))</f>
        <v>3</v>
      </c>
      <c r="M86" s="28">
        <f t="shared" ref="M86:M115" si="147">IF(F86&gt;17,AP86,IF(F86&gt;11,AO86,IF(F86&gt;3,AN86,IF(F86=0,"",IF(F86&gt;3,"",AM86)))))</f>
        <v>4</v>
      </c>
      <c r="N86" s="28">
        <f t="shared" ref="N86:N115" si="148">IF(G86&gt;20,AU86,IF(G86&gt;13,AT86,IF(G86&gt;3,AS86,IF(G86=0,"",IF(G86&gt;3,"",AR86)))))</f>
        <v>3</v>
      </c>
      <c r="O86" s="28">
        <f t="shared" ref="O86:O115" si="149">IF(H86&gt;19,AZ86,IF(H86&gt;11,AY86,IF(H86&gt;3,AX86,IF(H86=0,"",IF(H86&gt;3,"",AW86)))))</f>
        <v>3</v>
      </c>
      <c r="P86" s="28">
        <f t="shared" si="12"/>
        <v>3</v>
      </c>
      <c r="Q86" s="19">
        <f t="shared" si="80"/>
        <v>12</v>
      </c>
      <c r="R86" s="20" t="str">
        <f t="shared" si="81"/>
        <v xml:space="preserve"> </v>
      </c>
      <c r="S86" s="20" t="str">
        <f t="shared" si="82"/>
        <v xml:space="preserve"> </v>
      </c>
      <c r="T86" s="20" t="str">
        <f t="shared" si="83"/>
        <v xml:space="preserve"> </v>
      </c>
      <c r="U86" s="20" t="str">
        <f t="shared" si="84"/>
        <v xml:space="preserve"> </v>
      </c>
      <c r="V86" s="20" t="str">
        <f t="shared" si="85"/>
        <v xml:space="preserve"> </v>
      </c>
      <c r="W86" s="20" t="str">
        <f t="shared" si="19"/>
        <v xml:space="preserve"> </v>
      </c>
      <c r="X86" s="29" t="str">
        <f>IF(K86&gt;100,"",IF(K86&gt;90,"",IF(K86&gt;80,"",IF(K86&gt;70,"",IF(K86&gt;60,"",IF(K86=0,"",IF(K86&gt;49,"",1)))))))</f>
        <v/>
      </c>
      <c r="Y86" s="29">
        <f>IF(K86&gt;100,"",IF(K86&gt;90,"",IF(K86&gt;80,"",IF(K86&gt;70,"",IF(K86&gt;60,"",IF(K86&gt;49,1,IF(K86&gt;40,"","")))))))</f>
        <v>1</v>
      </c>
      <c r="Z86" s="29" t="str">
        <f>IF(K86&gt;100,"",IF(K86&gt;90,"",IF(K86&gt;80,"",IF(K86&gt;70,"",IF(K86&gt;60,1,IF(K86&gt;49,"",IF(K86&gt;40,"","")))))))</f>
        <v/>
      </c>
      <c r="AA86" s="29" t="str">
        <f>IF(K86&gt;100,"",IF(K86&gt;90,"",IF(K86&gt;80,"",IF(K86&gt;70,1,IF(K86&gt;60,"",IF(K86&gt;49,"",IF(K86&gt;40,"","")))))))</f>
        <v/>
      </c>
      <c r="AB86" s="29" t="str">
        <f>IF(K86&gt;100,"",IF(K86&gt;90,"",IF(K86&gt;80,1,IF(K86&gt;70,"",IF(K86&gt;60,"",IF(K86&gt;49,"",IF(K86&gt;40,"","")))))))</f>
        <v/>
      </c>
      <c r="AC86" s="29" t="str">
        <f>IF(K86&gt;100,"",IF(K86&gt;90,1,IF(K86&gt;80,"",IF(K86&gt;70,"",IF(K86&gt;60,"",IF(K86&gt;49,"",IF(K86&gt;40,"","")))))))</f>
        <v/>
      </c>
      <c r="AD86" s="29" t="str">
        <f>IF(K86&gt;100,1,IF(K86&gt;90,"",IF(K86&gt;80,"",IF(K86&gt;70,"",IF(K86&gt;60,"",IF(K86&gt;49,"",IF(K86&gt;40,"","")))))))</f>
        <v/>
      </c>
      <c r="AG86" s="20" t="s">
        <v>30</v>
      </c>
      <c r="AH86" s="29" t="str">
        <f t="shared" ref="AH86:AH115" si="150">IF(E86&gt;20,"",IF(E86&gt;13,"",IF(E86&gt;3,"",2)))</f>
        <v/>
      </c>
      <c r="AI86" s="29">
        <f t="shared" ref="AI86:AI115" si="151">IF(E86&gt;20,"",IF(E86&gt;13,"",IF(E86&gt;3,3,IF(E86&gt;3,"",""))))</f>
        <v>3</v>
      </c>
      <c r="AJ86" s="29" t="str">
        <f t="shared" ref="AJ86:AJ115" si="152">IF(E86&gt;20,"",IF(E86&gt;13,4,IF(E86&gt;3,"",IF(E86&gt;3,"",""))))</f>
        <v/>
      </c>
      <c r="AK86" s="29" t="str">
        <f t="shared" ref="AK86:AK115" si="153">IF(E86&gt;20,5,IF(E86&gt;13,"",IF(E86&gt;3,"",IF(E86&gt;3,"",""))))</f>
        <v/>
      </c>
      <c r="AL86" s="20" t="s">
        <v>31</v>
      </c>
      <c r="AM86" s="29" t="str">
        <f t="shared" ref="AM86:AM115" si="154">IF(F86&gt;17,"",IF(F86&gt;11,"",IF(F86&gt;3,"",2)))</f>
        <v/>
      </c>
      <c r="AN86" s="29" t="str">
        <f t="shared" ref="AN86:AN115" si="155">IF(F86&gt;17,"",IF(F86&gt;11,"",IF(F86&gt;3,3,IF(F86&gt;3,"",""))))</f>
        <v/>
      </c>
      <c r="AO86" s="29">
        <f t="shared" ref="AO86:AO115" si="156">IF(F86&gt;17,"",IF(F86&gt;11,4,IF(F86&gt;3,"",IF(F86&gt;3,"",""))))</f>
        <v>4</v>
      </c>
      <c r="AP86" s="29" t="str">
        <f t="shared" ref="AP86:AP115" si="157">IF(F86&gt;17,5,IF(F86&gt;11,"",IF(F86&gt;3,"",IF(F86&gt;3,"",""))))</f>
        <v/>
      </c>
      <c r="AQ86" s="20" t="s">
        <v>32</v>
      </c>
      <c r="AR86" s="29" t="str">
        <f t="shared" ref="AR86:AR115" si="158">IF(G86&gt;20,"",IF(G86&gt;13,"",IF(G86&gt;3,"",2)))</f>
        <v/>
      </c>
      <c r="AS86" s="29">
        <f t="shared" ref="AS86:AS115" si="159">IF(G86&gt;20,"",IF(G86&gt;13,"",IF(G86&gt;3,3,IF(G86&gt;3,"",""))))</f>
        <v>3</v>
      </c>
      <c r="AT86" s="29" t="str">
        <f t="shared" ref="AT86:AT115" si="160">IF(G86&gt;20,"",IF(G86&gt;13,4,IF(G86&gt;3,"",IF(G86&gt;3,"",""))))</f>
        <v/>
      </c>
      <c r="AU86" s="29" t="str">
        <f t="shared" ref="AU86:AU115" si="161">IF(G86&gt;20,5,IF(G86&gt;13,"",IF(G86&gt;3,"",IF(G86&gt;3,"",""))))</f>
        <v/>
      </c>
      <c r="AV86" s="20" t="s">
        <v>33</v>
      </c>
      <c r="AW86" s="29" t="str">
        <f t="shared" ref="AW86:AW115" si="162">IF(H86&gt;19,"",IF(H86&gt;11,"",IF(H86&gt;3,"",2)))</f>
        <v/>
      </c>
      <c r="AX86" s="29">
        <f t="shared" ref="AX86:AX115" si="163">IF(H86&gt;19,"",IF(H86&gt;11,"",IF(H86&gt;3,3,IF(H86&gt;3,"",""))))</f>
        <v>3</v>
      </c>
      <c r="AY86" s="29" t="str">
        <f t="shared" ref="AY86:AY115" si="164">IF(H86&gt;19,"",IF(H86&gt;11,4,IF(H86&gt;3,"",IF(H86&gt;3,"",""))))</f>
        <v/>
      </c>
      <c r="AZ86" s="29" t="str">
        <f t="shared" ref="AZ86:AZ115" si="165">IF(H86&gt;19,5,IF(H86&gt;11,"",IF(H86&gt;3,"",IF(H86&gt;3,"",""))))</f>
        <v/>
      </c>
      <c r="BA86" s="20" t="s">
        <v>34</v>
      </c>
      <c r="BB86" s="29" t="str">
        <f t="shared" ref="BB86:BB115" si="166">IF(J86&gt;20,"",IF(J86&gt;13,"",IF(J86&gt;3,"",2)))</f>
        <v/>
      </c>
      <c r="BC86" s="29">
        <f t="shared" ref="BC86:BC115" si="167">IF(J86&gt;20,"",IF(J86&gt;13,"",IF(J86&gt;3,3,IF(J86&gt;3,"",""))))</f>
        <v>3</v>
      </c>
      <c r="BD86" s="29" t="str">
        <f t="shared" ref="BD86:BD115" si="168">IF(J86&gt;20,"",IF(J86&gt;13,4,IF(J86&gt;3,"",IF(J86&gt;3,"",""))))</f>
        <v/>
      </c>
      <c r="BE86" s="29" t="str">
        <f t="shared" ref="BE86:BE115" si="169">IF(J86&gt;20,5,IF(J86&gt;13,"",IF(J86&gt;3,"",IF(J86&gt;3,"",""))))</f>
        <v/>
      </c>
      <c r="BF86" s="29">
        <f t="shared" ref="BF86:BF115" si="170">IF(J86&gt;20,BE86,IF(J86&gt;13,BD86,IF(J86&gt;3,BC86,IF(J86=0,"",IF(J86&gt;3,"",BB86)))))</f>
        <v>3</v>
      </c>
      <c r="BG86" s="20" t="s">
        <v>14</v>
      </c>
      <c r="BH86" s="29" t="str">
        <f t="shared" ref="BH86:BH115" si="171">IF(J86&gt;19,"",IF(J86&gt;11,"",IF(J86&gt;3,"",2)))</f>
        <v/>
      </c>
      <c r="BI86" s="29" t="str">
        <f t="shared" ref="BI86:BI115" si="172">IF(J86&gt;19,"",IF(J86&gt;11,"",IF(J86&gt;3,3,IF(J86&gt;3,"",""))))</f>
        <v/>
      </c>
      <c r="BJ86" s="29">
        <f t="shared" ref="BJ86:BJ115" si="173">IF(J86&gt;19,"",IF(J86&gt;11,4,IF(J86&gt;3,"",IF(J86&gt;3,"",""))))</f>
        <v>4</v>
      </c>
      <c r="BK86" s="29" t="str">
        <f t="shared" ref="BK86:BK115" si="174">IF(J86&gt;19,5,IF(J86&gt;11,"",IF(J86&gt;3,"",IF(J86&gt;3,"",""))))</f>
        <v/>
      </c>
      <c r="BL86" s="29">
        <f t="shared" ref="BL86:BL115" si="175">IF(J86&gt;19,BK86,IF(J86&gt;11,BJ86,IF(J86&gt;3,BI86,IF(J86=0,"",IF(J86&gt;3,"",BH86)))))</f>
        <v>4</v>
      </c>
      <c r="BM86" s="20" t="s">
        <v>15</v>
      </c>
      <c r="BN86" s="29" t="str">
        <f t="shared" ref="BN86:BN115" si="176">IF(J86&gt;19,"",IF(J86&gt;11,"",IF(J86&gt;3,"",2)))</f>
        <v/>
      </c>
      <c r="BO86" s="29" t="str">
        <f t="shared" ref="BO86:BO115" si="177">IF(J86&gt;19,"",IF(J86&gt;11,"",IF(J86&gt;3,3,IF(J86&gt;3,"",""))))</f>
        <v/>
      </c>
      <c r="BP86" s="29">
        <f t="shared" ref="BP86:BP115" si="178">IF(J86&gt;19,"",IF(J86&gt;11,4,IF(J86&gt;3,"",IF(J86&gt;3,"",""))))</f>
        <v>4</v>
      </c>
      <c r="BQ86" s="29" t="str">
        <f t="shared" ref="BQ86:BQ115" si="179">IF(J86&gt;19,5,IF(J86&gt;11,"",IF(J86&gt;3,"",IF(J86&gt;3,"",""))))</f>
        <v/>
      </c>
      <c r="BR86" s="29">
        <f t="shared" ref="BR86:BR115" si="180">IF(J86&gt;19,BQ86,IF(J86&gt;11,BP86,IF(J86&gt;3,BO86,IF(J86=0,"",IF(J86&gt;3,"",BN86)))))</f>
        <v>4</v>
      </c>
      <c r="BS86" s="20" t="s">
        <v>16</v>
      </c>
      <c r="BT86" s="29" t="str">
        <f t="shared" ref="BT86:BT115" si="181">IF(J86&gt;20,"",IF(J86&gt;13,"",IF(J86&gt;3,"",2)))</f>
        <v/>
      </c>
      <c r="BU86" s="29">
        <f t="shared" ref="BU86:BU115" si="182">IF(J86&gt;20,"",IF(J86&gt;13,"",IF(J86&gt;3,3,IF(J86&gt;3,"",""))))</f>
        <v>3</v>
      </c>
      <c r="BV86" s="29" t="str">
        <f t="shared" ref="BV86:BV115" si="183">IF(J86&gt;20,"",IF(J86&gt;13,4,IF(J86&gt;3,"",IF(J86&gt;3,"",""))))</f>
        <v/>
      </c>
      <c r="BW86" s="29" t="str">
        <f t="shared" ref="BW86:BW115" si="184">IF(J86&gt;20,5,IF(J86&gt;13,"",IF(J86&gt;3,"",IF(J86&gt;3,"",""))))</f>
        <v/>
      </c>
      <c r="BX86" s="29">
        <f t="shared" ref="BX86:BX115" si="185">IF(J86&gt;20,BW86,IF(J86&gt;13,BV86,IF(J86&gt;3,BU86,IF(J86=0,"",IF(J86&gt;3,"",BT86)))))</f>
        <v>3</v>
      </c>
      <c r="BY86" s="20" t="s">
        <v>35</v>
      </c>
      <c r="BZ86" s="29" t="str">
        <f t="shared" ref="BZ86:BZ115" si="186">IF(J86&gt;20,"",IF(J86&gt;13,"",IF(J86&gt;3,"",2)))</f>
        <v/>
      </c>
      <c r="CA86" s="29">
        <f t="shared" ref="CA86:CA115" si="187">IF(J86&gt;20,"",IF(J86&gt;13,"",IF(J86&gt;3,3,IF(J86&gt;3,"",""))))</f>
        <v>3</v>
      </c>
      <c r="CB86" s="29" t="str">
        <f t="shared" ref="CB86:CB115" si="188">IF(J86&gt;20,"",IF(J86&gt;13,4,IF(J86&gt;3,"",IF(J86&gt;3,"",""))))</f>
        <v/>
      </c>
      <c r="CC86" s="29" t="str">
        <f t="shared" ref="CC86:CC115" si="189">IF(J86&gt;20,5,IF(J86&gt;13,"",IF(J86&gt;3,"",IF(J86&gt;3,"",""))))</f>
        <v/>
      </c>
      <c r="CD86" s="29">
        <f t="shared" ref="CD86:CD115" si="190">IF(J86&gt;20,CC86,IF(J86&gt;13,CB86,IF(J86&gt;3,CA86,IF(J86=0,"",IF(J86&gt;3,"",BZ86)))))</f>
        <v>3</v>
      </c>
      <c r="CE86" s="20" t="s">
        <v>29</v>
      </c>
      <c r="CF86" s="29" t="str">
        <f t="shared" ref="CF86:CF115" si="191">IF(J86&gt;20,"",IF(J86&gt;13,"",IF(J86&gt;3,"",2)))</f>
        <v/>
      </c>
      <c r="CG86" s="29">
        <f t="shared" ref="CG86:CG115" si="192">IF(J86&gt;20,"",IF(J86&gt;13,"",IF(J86&gt;3,3,IF(J86&gt;3,"",""))))</f>
        <v>3</v>
      </c>
      <c r="CH86" s="29" t="str">
        <f t="shared" ref="CH86:CH115" si="193">IF(J86&gt;20,"",IF(J86&gt;13,4,IF(J86&gt;3,"",IF(J86&gt;3,"",""))))</f>
        <v/>
      </c>
      <c r="CI86" s="29" t="str">
        <f t="shared" ref="CI86:CI115" si="194">IF(J86&gt;20,5,IF(J86&gt;13,"",IF(J86&gt;3,"",IF(J86&gt;3,"",""))))</f>
        <v/>
      </c>
      <c r="CJ86" s="29">
        <f t="shared" ref="CJ86:CJ115" si="195">IF(J86&gt;20,CI86,IF(J86&gt;13,CH86,IF(J86&gt;3,CG86,IF(J86=0,"",IF(J86&gt;3,"",CF86)))))</f>
        <v>3</v>
      </c>
      <c r="CK86" s="20" t="s">
        <v>36</v>
      </c>
      <c r="CL86" s="29" t="str">
        <f t="shared" ref="CL86:CL115" si="196">IF(J86&gt;20,"",IF(J86&gt;13,"",IF(J86&gt;3,"",2)))</f>
        <v/>
      </c>
      <c r="CM86" s="29">
        <f t="shared" ref="CM86:CM115" si="197">IF(J86&gt;20,"",IF(J86&gt;13,"",IF(J86&gt;3,3,IF(J86&gt;3,"",""))))</f>
        <v>3</v>
      </c>
      <c r="CN86" s="29" t="str">
        <f t="shared" ref="CN86:CN115" si="198">IF(J86&gt;20,"",IF(J86&gt;13,4,IF(J86&gt;3,"",IF(J86&gt;3,"",""))))</f>
        <v/>
      </c>
      <c r="CO86" s="29" t="str">
        <f t="shared" ref="CO86:CO115" si="199">IF(J86&gt;20,5,IF(J86&gt;13,"",IF(J86&gt;3,"",IF(J86&gt;3,"",""))))</f>
        <v/>
      </c>
      <c r="CP86" s="29">
        <f t="shared" ref="CP86:CP115" si="200">IF(J86&gt;20,CO86,IF(J86&gt;13,CN86,IF(J86&gt;3,CM86,IF(J86=0,"",IF(J86&gt;3,"",CL86)))))</f>
        <v>3</v>
      </c>
      <c r="CQ86" s="21">
        <f t="shared" si="71"/>
        <v>40</v>
      </c>
      <c r="CR86" s="22" t="str">
        <f t="shared" si="72"/>
        <v>не прошла</v>
      </c>
    </row>
    <row r="87" spans="1:96" ht="15" x14ac:dyDescent="0.25">
      <c r="A87" s="23">
        <f>'[1]Впишите фамилии!'!J61</f>
        <v>2</v>
      </c>
      <c r="B87" s="24" t="str">
        <f>'[1]Впишите фамилии!'!K61</f>
        <v>в</v>
      </c>
      <c r="C87" s="23" t="str">
        <f>'[1]Впишите фамилии!'!L61</f>
        <v>Балтабаева Рахиля</v>
      </c>
      <c r="D87" s="23" t="str">
        <f>'[1]Впишите фамилии!'!M61</f>
        <v>ж</v>
      </c>
      <c r="E87" s="48">
        <v>10</v>
      </c>
      <c r="F87" s="48">
        <v>16</v>
      </c>
      <c r="G87" s="48">
        <v>4</v>
      </c>
      <c r="H87" s="48">
        <v>10</v>
      </c>
      <c r="I87" s="49" t="s">
        <v>34</v>
      </c>
      <c r="J87" s="48">
        <v>9</v>
      </c>
      <c r="K87" s="32">
        <f t="shared" si="145"/>
        <v>49</v>
      </c>
      <c r="L87" s="28">
        <f t="shared" si="146"/>
        <v>3</v>
      </c>
      <c r="M87" s="28">
        <f t="shared" si="147"/>
        <v>4</v>
      </c>
      <c r="N87" s="28">
        <f t="shared" si="148"/>
        <v>3</v>
      </c>
      <c r="O87" s="28">
        <f t="shared" si="149"/>
        <v>3</v>
      </c>
      <c r="P87" s="28">
        <f t="shared" si="12"/>
        <v>3</v>
      </c>
      <c r="Q87" s="19">
        <f t="shared" si="80"/>
        <v>9</v>
      </c>
      <c r="R87" s="20" t="str">
        <f t="shared" si="81"/>
        <v xml:space="preserve"> </v>
      </c>
      <c r="S87" s="20" t="str">
        <f t="shared" si="82"/>
        <v xml:space="preserve"> </v>
      </c>
      <c r="T87" s="20" t="str">
        <f t="shared" si="83"/>
        <v xml:space="preserve"> </v>
      </c>
      <c r="U87" s="20" t="str">
        <f t="shared" si="84"/>
        <v xml:space="preserve"> </v>
      </c>
      <c r="V87" s="20" t="str">
        <f t="shared" si="85"/>
        <v xml:space="preserve"> </v>
      </c>
      <c r="W87" s="20" t="str">
        <f t="shared" si="19"/>
        <v xml:space="preserve"> </v>
      </c>
      <c r="X87" s="29">
        <f t="shared" ref="X87:X115" si="201">IF(K87&gt;100,"",IF(K87&gt;90,"",IF(K87&gt;80,"",IF(K87&gt;70,"",IF(K87&gt;60,"",IF(K87=0,"",IF(K87&gt;49,"",1)))))))</f>
        <v>1</v>
      </c>
      <c r="Y87" s="29" t="str">
        <f t="shared" ref="Y87:Y115" si="202">IF(K87&gt;100,"",IF(K87&gt;90,"",IF(K87&gt;80,"",IF(K87&gt;70,"",IF(K87&gt;60,"",IF(K87&gt;49,1,IF(K87&gt;40,"","")))))))</f>
        <v/>
      </c>
      <c r="Z87" s="29" t="str">
        <f t="shared" ref="Z87:Z115" si="203">IF(K87&gt;100,"",IF(K87&gt;90,"",IF(K87&gt;80,"",IF(K87&gt;70,"",IF(K87&gt;60,1,IF(K87&gt;49,"",IF(K87&gt;40,"","")))))))</f>
        <v/>
      </c>
      <c r="AA87" s="29" t="str">
        <f t="shared" ref="AA87:AA115" si="204">IF(K87&gt;100,"",IF(K87&gt;90,"",IF(K87&gt;80,"",IF(K87&gt;70,1,IF(K87&gt;60,"",IF(K87&gt;49,"",IF(K87&gt;40,"","")))))))</f>
        <v/>
      </c>
      <c r="AB87" s="29" t="str">
        <f t="shared" ref="AB87:AB115" si="205">IF(K87&gt;100,"",IF(K87&gt;90,"",IF(K87&gt;80,1,IF(K87&gt;70,"",IF(K87&gt;60,"",IF(K87&gt;49,"",IF(K87&gt;40,"","")))))))</f>
        <v/>
      </c>
      <c r="AC87" s="29" t="str">
        <f t="shared" ref="AC87:AC115" si="206">IF(K87&gt;100,"",IF(K87&gt;90,1,IF(K87&gt;80,"",IF(K87&gt;70,"",IF(K87&gt;60,"",IF(K87&gt;49,"",IF(K87&gt;40,"","")))))))</f>
        <v/>
      </c>
      <c r="AD87" s="29" t="str">
        <f t="shared" ref="AD87:AD115" si="207">IF(K87&gt;100,1,IF(K87&gt;90,"",IF(K87&gt;80,"",IF(K87&gt;70,"",IF(K87&gt;60,"",IF(K87&gt;49,"",IF(K87&gt;40,"","")))))))</f>
        <v/>
      </c>
      <c r="AG87" s="20" t="s">
        <v>30</v>
      </c>
      <c r="AH87" s="29" t="str">
        <f t="shared" si="150"/>
        <v/>
      </c>
      <c r="AI87" s="29">
        <f t="shared" si="151"/>
        <v>3</v>
      </c>
      <c r="AJ87" s="29" t="str">
        <f t="shared" si="152"/>
        <v/>
      </c>
      <c r="AK87" s="29" t="str">
        <f t="shared" si="153"/>
        <v/>
      </c>
      <c r="AL87" s="20" t="s">
        <v>31</v>
      </c>
      <c r="AM87" s="29" t="str">
        <f t="shared" si="154"/>
        <v/>
      </c>
      <c r="AN87" s="29" t="str">
        <f t="shared" si="155"/>
        <v/>
      </c>
      <c r="AO87" s="29">
        <f t="shared" si="156"/>
        <v>4</v>
      </c>
      <c r="AP87" s="29" t="str">
        <f t="shared" si="157"/>
        <v/>
      </c>
      <c r="AQ87" s="20" t="s">
        <v>32</v>
      </c>
      <c r="AR87" s="29" t="str">
        <f t="shared" si="158"/>
        <v/>
      </c>
      <c r="AS87" s="29">
        <f t="shared" si="159"/>
        <v>3</v>
      </c>
      <c r="AT87" s="29" t="str">
        <f t="shared" si="160"/>
        <v/>
      </c>
      <c r="AU87" s="29" t="str">
        <f t="shared" si="161"/>
        <v/>
      </c>
      <c r="AV87" s="20" t="s">
        <v>33</v>
      </c>
      <c r="AW87" s="29" t="str">
        <f t="shared" si="162"/>
        <v/>
      </c>
      <c r="AX87" s="29">
        <f t="shared" si="163"/>
        <v>3</v>
      </c>
      <c r="AY87" s="29" t="str">
        <f t="shared" si="164"/>
        <v/>
      </c>
      <c r="AZ87" s="29" t="str">
        <f t="shared" si="165"/>
        <v/>
      </c>
      <c r="BA87" s="20" t="s">
        <v>34</v>
      </c>
      <c r="BB87" s="29" t="str">
        <f t="shared" si="166"/>
        <v/>
      </c>
      <c r="BC87" s="29">
        <f t="shared" si="167"/>
        <v>3</v>
      </c>
      <c r="BD87" s="29" t="str">
        <f t="shared" si="168"/>
        <v/>
      </c>
      <c r="BE87" s="29" t="str">
        <f t="shared" si="169"/>
        <v/>
      </c>
      <c r="BF87" s="29">
        <f t="shared" si="170"/>
        <v>3</v>
      </c>
      <c r="BG87" s="20" t="s">
        <v>14</v>
      </c>
      <c r="BH87" s="29" t="str">
        <f t="shared" si="171"/>
        <v/>
      </c>
      <c r="BI87" s="29">
        <f t="shared" si="172"/>
        <v>3</v>
      </c>
      <c r="BJ87" s="29" t="str">
        <f t="shared" si="173"/>
        <v/>
      </c>
      <c r="BK87" s="29" t="str">
        <f t="shared" si="174"/>
        <v/>
      </c>
      <c r="BL87" s="29">
        <f t="shared" si="175"/>
        <v>3</v>
      </c>
      <c r="BM87" s="20" t="s">
        <v>15</v>
      </c>
      <c r="BN87" s="29" t="str">
        <f t="shared" si="176"/>
        <v/>
      </c>
      <c r="BO87" s="29">
        <f t="shared" si="177"/>
        <v>3</v>
      </c>
      <c r="BP87" s="29" t="str">
        <f t="shared" si="178"/>
        <v/>
      </c>
      <c r="BQ87" s="29" t="str">
        <f t="shared" si="179"/>
        <v/>
      </c>
      <c r="BR87" s="29">
        <f t="shared" si="180"/>
        <v>3</v>
      </c>
      <c r="BS87" s="20" t="s">
        <v>16</v>
      </c>
      <c r="BT87" s="29" t="str">
        <f t="shared" si="181"/>
        <v/>
      </c>
      <c r="BU87" s="29">
        <f t="shared" si="182"/>
        <v>3</v>
      </c>
      <c r="BV87" s="29" t="str">
        <f t="shared" si="183"/>
        <v/>
      </c>
      <c r="BW87" s="29" t="str">
        <f t="shared" si="184"/>
        <v/>
      </c>
      <c r="BX87" s="29">
        <f t="shared" si="185"/>
        <v>3</v>
      </c>
      <c r="BY87" s="20" t="s">
        <v>35</v>
      </c>
      <c r="BZ87" s="29" t="str">
        <f t="shared" si="186"/>
        <v/>
      </c>
      <c r="CA87" s="29">
        <f t="shared" si="187"/>
        <v>3</v>
      </c>
      <c r="CB87" s="29" t="str">
        <f t="shared" si="188"/>
        <v/>
      </c>
      <c r="CC87" s="29" t="str">
        <f t="shared" si="189"/>
        <v/>
      </c>
      <c r="CD87" s="29">
        <f t="shared" si="190"/>
        <v>3</v>
      </c>
      <c r="CE87" s="20" t="s">
        <v>29</v>
      </c>
      <c r="CF87" s="29" t="str">
        <f t="shared" si="191"/>
        <v/>
      </c>
      <c r="CG87" s="29">
        <f t="shared" si="192"/>
        <v>3</v>
      </c>
      <c r="CH87" s="29" t="str">
        <f t="shared" si="193"/>
        <v/>
      </c>
      <c r="CI87" s="29" t="str">
        <f t="shared" si="194"/>
        <v/>
      </c>
      <c r="CJ87" s="29">
        <f t="shared" si="195"/>
        <v>3</v>
      </c>
      <c r="CK87" s="20" t="s">
        <v>36</v>
      </c>
      <c r="CL87" s="29" t="str">
        <f t="shared" si="196"/>
        <v/>
      </c>
      <c r="CM87" s="29">
        <f t="shared" si="197"/>
        <v>3</v>
      </c>
      <c r="CN87" s="29" t="str">
        <f t="shared" si="198"/>
        <v/>
      </c>
      <c r="CO87" s="29" t="str">
        <f t="shared" si="199"/>
        <v/>
      </c>
      <c r="CP87" s="29">
        <f t="shared" si="200"/>
        <v>3</v>
      </c>
      <c r="CQ87" s="21">
        <f t="shared" si="71"/>
        <v>33</v>
      </c>
      <c r="CR87" s="22" t="str">
        <f t="shared" si="72"/>
        <v>не прошла</v>
      </c>
    </row>
    <row r="88" spans="1:96" ht="15" x14ac:dyDescent="0.25">
      <c r="A88" s="23">
        <f>'[1]Впишите фамилии!'!J62</f>
        <v>3</v>
      </c>
      <c r="B88" s="24" t="str">
        <f>'[1]Впишите фамилии!'!K62</f>
        <v>в</v>
      </c>
      <c r="C88" s="23" t="str">
        <f>'[1]Впишите фамилии!'!L62</f>
        <v>Гебель Роман</v>
      </c>
      <c r="D88" s="23" t="str">
        <f>'[1]Впишите фамилии!'!M62</f>
        <v>м</v>
      </c>
      <c r="E88" s="48">
        <v>9</v>
      </c>
      <c r="F88" s="48">
        <v>5</v>
      </c>
      <c r="G88" s="48">
        <v>9</v>
      </c>
      <c r="H88" s="48">
        <v>9</v>
      </c>
      <c r="I88" s="49" t="s">
        <v>34</v>
      </c>
      <c r="J88" s="48">
        <v>13</v>
      </c>
      <c r="K88" s="32">
        <f t="shared" si="145"/>
        <v>45</v>
      </c>
      <c r="L88" s="28">
        <f t="shared" si="146"/>
        <v>3</v>
      </c>
      <c r="M88" s="28">
        <f t="shared" si="147"/>
        <v>3</v>
      </c>
      <c r="N88" s="28">
        <f t="shared" si="148"/>
        <v>3</v>
      </c>
      <c r="O88" s="28">
        <f t="shared" si="149"/>
        <v>3</v>
      </c>
      <c r="P88" s="28">
        <f t="shared" si="12"/>
        <v>3</v>
      </c>
      <c r="Q88" s="19">
        <f t="shared" si="80"/>
        <v>13</v>
      </c>
      <c r="R88" s="20" t="str">
        <f t="shared" si="81"/>
        <v xml:space="preserve"> </v>
      </c>
      <c r="S88" s="20" t="str">
        <f t="shared" si="82"/>
        <v xml:space="preserve"> </v>
      </c>
      <c r="T88" s="20" t="str">
        <f t="shared" si="83"/>
        <v xml:space="preserve"> </v>
      </c>
      <c r="U88" s="20" t="str">
        <f t="shared" si="84"/>
        <v xml:space="preserve"> </v>
      </c>
      <c r="V88" s="20" t="str">
        <f t="shared" si="85"/>
        <v xml:space="preserve"> </v>
      </c>
      <c r="W88" s="20" t="str">
        <f t="shared" si="19"/>
        <v xml:space="preserve"> </v>
      </c>
      <c r="X88" s="29">
        <f t="shared" si="201"/>
        <v>1</v>
      </c>
      <c r="Y88" s="29" t="str">
        <f t="shared" si="202"/>
        <v/>
      </c>
      <c r="Z88" s="29" t="str">
        <f t="shared" si="203"/>
        <v/>
      </c>
      <c r="AA88" s="29" t="str">
        <f t="shared" si="204"/>
        <v/>
      </c>
      <c r="AB88" s="29" t="str">
        <f t="shared" si="205"/>
        <v/>
      </c>
      <c r="AC88" s="29" t="str">
        <f t="shared" si="206"/>
        <v/>
      </c>
      <c r="AD88" s="29" t="str">
        <f t="shared" si="207"/>
        <v/>
      </c>
      <c r="AG88" s="20" t="s">
        <v>30</v>
      </c>
      <c r="AH88" s="29" t="str">
        <f t="shared" si="150"/>
        <v/>
      </c>
      <c r="AI88" s="29">
        <f t="shared" si="151"/>
        <v>3</v>
      </c>
      <c r="AJ88" s="29" t="str">
        <f t="shared" si="152"/>
        <v/>
      </c>
      <c r="AK88" s="29" t="str">
        <f t="shared" si="153"/>
        <v/>
      </c>
      <c r="AL88" s="20" t="s">
        <v>31</v>
      </c>
      <c r="AM88" s="29" t="str">
        <f t="shared" si="154"/>
        <v/>
      </c>
      <c r="AN88" s="29">
        <f t="shared" si="155"/>
        <v>3</v>
      </c>
      <c r="AO88" s="29" t="str">
        <f t="shared" si="156"/>
        <v/>
      </c>
      <c r="AP88" s="29" t="str">
        <f t="shared" si="157"/>
        <v/>
      </c>
      <c r="AQ88" s="20" t="s">
        <v>32</v>
      </c>
      <c r="AR88" s="29" t="str">
        <f t="shared" si="158"/>
        <v/>
      </c>
      <c r="AS88" s="29">
        <f t="shared" si="159"/>
        <v>3</v>
      </c>
      <c r="AT88" s="29" t="str">
        <f t="shared" si="160"/>
        <v/>
      </c>
      <c r="AU88" s="29" t="str">
        <f t="shared" si="161"/>
        <v/>
      </c>
      <c r="AV88" s="20" t="s">
        <v>33</v>
      </c>
      <c r="AW88" s="29" t="str">
        <f t="shared" si="162"/>
        <v/>
      </c>
      <c r="AX88" s="29">
        <f t="shared" si="163"/>
        <v>3</v>
      </c>
      <c r="AY88" s="29" t="str">
        <f t="shared" si="164"/>
        <v/>
      </c>
      <c r="AZ88" s="29" t="str">
        <f t="shared" si="165"/>
        <v/>
      </c>
      <c r="BA88" s="20" t="s">
        <v>34</v>
      </c>
      <c r="BB88" s="29" t="str">
        <f t="shared" si="166"/>
        <v/>
      </c>
      <c r="BC88" s="29">
        <f t="shared" si="167"/>
        <v>3</v>
      </c>
      <c r="BD88" s="29" t="str">
        <f t="shared" si="168"/>
        <v/>
      </c>
      <c r="BE88" s="29" t="str">
        <f t="shared" si="169"/>
        <v/>
      </c>
      <c r="BF88" s="29">
        <f t="shared" si="170"/>
        <v>3</v>
      </c>
      <c r="BG88" s="20" t="s">
        <v>14</v>
      </c>
      <c r="BH88" s="29" t="str">
        <f t="shared" si="171"/>
        <v/>
      </c>
      <c r="BI88" s="29" t="str">
        <f t="shared" si="172"/>
        <v/>
      </c>
      <c r="BJ88" s="29">
        <f t="shared" si="173"/>
        <v>4</v>
      </c>
      <c r="BK88" s="29" t="str">
        <f t="shared" si="174"/>
        <v/>
      </c>
      <c r="BL88" s="29">
        <f t="shared" si="175"/>
        <v>4</v>
      </c>
      <c r="BM88" s="20" t="s">
        <v>15</v>
      </c>
      <c r="BN88" s="29" t="str">
        <f t="shared" si="176"/>
        <v/>
      </c>
      <c r="BO88" s="29" t="str">
        <f t="shared" si="177"/>
        <v/>
      </c>
      <c r="BP88" s="29">
        <f t="shared" si="178"/>
        <v>4</v>
      </c>
      <c r="BQ88" s="29" t="str">
        <f t="shared" si="179"/>
        <v/>
      </c>
      <c r="BR88" s="29">
        <f t="shared" si="180"/>
        <v>4</v>
      </c>
      <c r="BS88" s="20" t="s">
        <v>16</v>
      </c>
      <c r="BT88" s="29" t="str">
        <f t="shared" si="181"/>
        <v/>
      </c>
      <c r="BU88" s="29">
        <f t="shared" si="182"/>
        <v>3</v>
      </c>
      <c r="BV88" s="29" t="str">
        <f t="shared" si="183"/>
        <v/>
      </c>
      <c r="BW88" s="29" t="str">
        <f t="shared" si="184"/>
        <v/>
      </c>
      <c r="BX88" s="29">
        <f t="shared" si="185"/>
        <v>3</v>
      </c>
      <c r="BY88" s="20" t="s">
        <v>35</v>
      </c>
      <c r="BZ88" s="29" t="str">
        <f t="shared" si="186"/>
        <v/>
      </c>
      <c r="CA88" s="29">
        <f t="shared" si="187"/>
        <v>3</v>
      </c>
      <c r="CB88" s="29" t="str">
        <f t="shared" si="188"/>
        <v/>
      </c>
      <c r="CC88" s="29" t="str">
        <f t="shared" si="189"/>
        <v/>
      </c>
      <c r="CD88" s="29">
        <f t="shared" si="190"/>
        <v>3</v>
      </c>
      <c r="CE88" s="20" t="s">
        <v>29</v>
      </c>
      <c r="CF88" s="29" t="str">
        <f t="shared" si="191"/>
        <v/>
      </c>
      <c r="CG88" s="29">
        <f t="shared" si="192"/>
        <v>3</v>
      </c>
      <c r="CH88" s="29" t="str">
        <f t="shared" si="193"/>
        <v/>
      </c>
      <c r="CI88" s="29" t="str">
        <f t="shared" si="194"/>
        <v/>
      </c>
      <c r="CJ88" s="29">
        <f t="shared" si="195"/>
        <v>3</v>
      </c>
      <c r="CK88" s="20" t="s">
        <v>36</v>
      </c>
      <c r="CL88" s="29" t="str">
        <f t="shared" si="196"/>
        <v/>
      </c>
      <c r="CM88" s="29">
        <f t="shared" si="197"/>
        <v>3</v>
      </c>
      <c r="CN88" s="29" t="str">
        <f t="shared" si="198"/>
        <v/>
      </c>
      <c r="CO88" s="29" t="str">
        <f t="shared" si="199"/>
        <v/>
      </c>
      <c r="CP88" s="29">
        <f t="shared" si="200"/>
        <v>3</v>
      </c>
      <c r="CQ88" s="21">
        <f t="shared" si="71"/>
        <v>40</v>
      </c>
      <c r="CR88" s="22" t="str">
        <f t="shared" si="72"/>
        <v>не прошёл</v>
      </c>
    </row>
    <row r="89" spans="1:96" ht="15" x14ac:dyDescent="0.25">
      <c r="A89" s="23">
        <f>'[1]Впишите фамилии!'!J63</f>
        <v>4</v>
      </c>
      <c r="B89" s="24" t="str">
        <f>'[1]Впишите фамилии!'!K63</f>
        <v>в</v>
      </c>
      <c r="C89" s="23" t="str">
        <f>'[1]Впишите фамилии!'!L63</f>
        <v>Гидей Вячеслав</v>
      </c>
      <c r="D89" s="23" t="str">
        <f>'[1]Впишите фамилии!'!M63</f>
        <v>м</v>
      </c>
      <c r="E89" s="48"/>
      <c r="F89" s="48"/>
      <c r="G89" s="48"/>
      <c r="H89" s="48"/>
      <c r="I89" s="50"/>
      <c r="J89" s="48"/>
      <c r="K89" s="32">
        <f t="shared" si="145"/>
        <v>0</v>
      </c>
      <c r="L89" s="28" t="str">
        <f t="shared" si="146"/>
        <v/>
      </c>
      <c r="M89" s="28" t="str">
        <f t="shared" si="147"/>
        <v/>
      </c>
      <c r="N89" s="28" t="str">
        <f t="shared" si="148"/>
        <v/>
      </c>
      <c r="O89" s="28" t="str">
        <f t="shared" si="149"/>
        <v/>
      </c>
      <c r="P89" s="28" t="str">
        <f t="shared" ref="P89:P115" si="208">IF(I89="физика",BL89,IF(I89="биология",BF89,IF(I89="химия",BR89,IF(I89="литература",BX89,IF(I89="вс.история",CD89,IF(I89="география",CJ89,IF(I89="иностранный",CP89,"")))))))</f>
        <v/>
      </c>
      <c r="Q89" s="19" t="str">
        <f t="shared" si="80"/>
        <v xml:space="preserve"> </v>
      </c>
      <c r="R89" s="20" t="str">
        <f t="shared" si="81"/>
        <v xml:space="preserve"> </v>
      </c>
      <c r="S89" s="20" t="str">
        <f t="shared" si="82"/>
        <v xml:space="preserve"> </v>
      </c>
      <c r="T89" s="20" t="str">
        <f t="shared" si="83"/>
        <v xml:space="preserve"> </v>
      </c>
      <c r="U89" s="20" t="str">
        <f t="shared" si="84"/>
        <v xml:space="preserve"> </v>
      </c>
      <c r="V89" s="20" t="str">
        <f t="shared" si="85"/>
        <v xml:space="preserve"> </v>
      </c>
      <c r="W89" s="20" t="str">
        <f t="shared" ref="W89:W115" si="209">IF(I89="иностранный",J89," " )</f>
        <v xml:space="preserve"> </v>
      </c>
      <c r="X89" s="29" t="str">
        <f t="shared" si="201"/>
        <v/>
      </c>
      <c r="Y89" s="29" t="str">
        <f t="shared" si="202"/>
        <v/>
      </c>
      <c r="Z89" s="29" t="str">
        <f t="shared" si="203"/>
        <v/>
      </c>
      <c r="AA89" s="29" t="str">
        <f t="shared" si="204"/>
        <v/>
      </c>
      <c r="AB89" s="29" t="str">
        <f t="shared" si="205"/>
        <v/>
      </c>
      <c r="AC89" s="29" t="str">
        <f t="shared" si="206"/>
        <v/>
      </c>
      <c r="AD89" s="29" t="str">
        <f t="shared" si="207"/>
        <v/>
      </c>
      <c r="AG89" s="20" t="s">
        <v>30</v>
      </c>
      <c r="AH89" s="29">
        <f t="shared" si="150"/>
        <v>2</v>
      </c>
      <c r="AI89" s="29" t="str">
        <f t="shared" si="151"/>
        <v/>
      </c>
      <c r="AJ89" s="29" t="str">
        <f t="shared" si="152"/>
        <v/>
      </c>
      <c r="AK89" s="29" t="str">
        <f t="shared" si="153"/>
        <v/>
      </c>
      <c r="AL89" s="20" t="s">
        <v>31</v>
      </c>
      <c r="AM89" s="29">
        <f t="shared" si="154"/>
        <v>2</v>
      </c>
      <c r="AN89" s="29" t="str">
        <f t="shared" si="155"/>
        <v/>
      </c>
      <c r="AO89" s="29" t="str">
        <f t="shared" si="156"/>
        <v/>
      </c>
      <c r="AP89" s="29" t="str">
        <f t="shared" si="157"/>
        <v/>
      </c>
      <c r="AQ89" s="20" t="s">
        <v>32</v>
      </c>
      <c r="AR89" s="29">
        <f t="shared" si="158"/>
        <v>2</v>
      </c>
      <c r="AS89" s="29" t="str">
        <f t="shared" si="159"/>
        <v/>
      </c>
      <c r="AT89" s="29" t="str">
        <f t="shared" si="160"/>
        <v/>
      </c>
      <c r="AU89" s="29" t="str">
        <f t="shared" si="161"/>
        <v/>
      </c>
      <c r="AV89" s="20" t="s">
        <v>33</v>
      </c>
      <c r="AW89" s="29">
        <f t="shared" si="162"/>
        <v>2</v>
      </c>
      <c r="AX89" s="29" t="str">
        <f t="shared" si="163"/>
        <v/>
      </c>
      <c r="AY89" s="29" t="str">
        <f t="shared" si="164"/>
        <v/>
      </c>
      <c r="AZ89" s="29" t="str">
        <f t="shared" si="165"/>
        <v/>
      </c>
      <c r="BA89" s="20" t="s">
        <v>34</v>
      </c>
      <c r="BB89" s="29">
        <f t="shared" si="166"/>
        <v>2</v>
      </c>
      <c r="BC89" s="29" t="str">
        <f t="shared" si="167"/>
        <v/>
      </c>
      <c r="BD89" s="29" t="str">
        <f t="shared" si="168"/>
        <v/>
      </c>
      <c r="BE89" s="29" t="str">
        <f t="shared" si="169"/>
        <v/>
      </c>
      <c r="BF89" s="29" t="str">
        <f t="shared" si="170"/>
        <v/>
      </c>
      <c r="BG89" s="20" t="s">
        <v>14</v>
      </c>
      <c r="BH89" s="29">
        <f t="shared" si="171"/>
        <v>2</v>
      </c>
      <c r="BI89" s="29" t="str">
        <f t="shared" si="172"/>
        <v/>
      </c>
      <c r="BJ89" s="29" t="str">
        <f t="shared" si="173"/>
        <v/>
      </c>
      <c r="BK89" s="29" t="str">
        <f t="shared" si="174"/>
        <v/>
      </c>
      <c r="BL89" s="29" t="str">
        <f t="shared" si="175"/>
        <v/>
      </c>
      <c r="BM89" s="20" t="s">
        <v>15</v>
      </c>
      <c r="BN89" s="29">
        <f t="shared" si="176"/>
        <v>2</v>
      </c>
      <c r="BO89" s="29" t="str">
        <f t="shared" si="177"/>
        <v/>
      </c>
      <c r="BP89" s="29" t="str">
        <f t="shared" si="178"/>
        <v/>
      </c>
      <c r="BQ89" s="29" t="str">
        <f t="shared" si="179"/>
        <v/>
      </c>
      <c r="BR89" s="29" t="str">
        <f t="shared" si="180"/>
        <v/>
      </c>
      <c r="BS89" s="20" t="s">
        <v>16</v>
      </c>
      <c r="BT89" s="29">
        <f t="shared" si="181"/>
        <v>2</v>
      </c>
      <c r="BU89" s="29" t="str">
        <f t="shared" si="182"/>
        <v/>
      </c>
      <c r="BV89" s="29" t="str">
        <f t="shared" si="183"/>
        <v/>
      </c>
      <c r="BW89" s="29" t="str">
        <f t="shared" si="184"/>
        <v/>
      </c>
      <c r="BX89" s="29" t="str">
        <f t="shared" si="185"/>
        <v/>
      </c>
      <c r="BY89" s="20" t="s">
        <v>35</v>
      </c>
      <c r="BZ89" s="29">
        <f t="shared" si="186"/>
        <v>2</v>
      </c>
      <c r="CA89" s="29" t="str">
        <f t="shared" si="187"/>
        <v/>
      </c>
      <c r="CB89" s="29" t="str">
        <f t="shared" si="188"/>
        <v/>
      </c>
      <c r="CC89" s="29" t="str">
        <f t="shared" si="189"/>
        <v/>
      </c>
      <c r="CD89" s="29" t="str">
        <f t="shared" si="190"/>
        <v/>
      </c>
      <c r="CE89" s="20" t="s">
        <v>29</v>
      </c>
      <c r="CF89" s="29">
        <f t="shared" si="191"/>
        <v>2</v>
      </c>
      <c r="CG89" s="29" t="str">
        <f t="shared" si="192"/>
        <v/>
      </c>
      <c r="CH89" s="29" t="str">
        <f t="shared" si="193"/>
        <v/>
      </c>
      <c r="CI89" s="29" t="str">
        <f t="shared" si="194"/>
        <v/>
      </c>
      <c r="CJ89" s="29" t="str">
        <f t="shared" si="195"/>
        <v/>
      </c>
      <c r="CK89" s="20" t="s">
        <v>36</v>
      </c>
      <c r="CL89" s="29">
        <f t="shared" si="196"/>
        <v>2</v>
      </c>
      <c r="CM89" s="29" t="str">
        <f t="shared" si="197"/>
        <v/>
      </c>
      <c r="CN89" s="29" t="str">
        <f t="shared" si="198"/>
        <v/>
      </c>
      <c r="CO89" s="29" t="str">
        <f t="shared" si="199"/>
        <v/>
      </c>
      <c r="CP89" s="29" t="str">
        <f t="shared" si="200"/>
        <v/>
      </c>
      <c r="CQ89" s="21">
        <f t="shared" ref="CQ89:CQ115" si="210">K89-F89</f>
        <v>0</v>
      </c>
      <c r="CR89" s="22" t="str">
        <f t="shared" ref="CR89:CR115" si="211">IF(CQ89=0," ",IF(CQ89&gt;=50, "",IF(D89="ж","не прошла",IF(D89="м","не прошёл"))))</f>
        <v xml:space="preserve"> </v>
      </c>
    </row>
    <row r="90" spans="1:96" ht="15" x14ac:dyDescent="0.25">
      <c r="A90" s="23">
        <f>'[1]Впишите фамилии!'!J64</f>
        <v>5</v>
      </c>
      <c r="B90" s="24" t="str">
        <f>'[1]Впишите фамилии!'!K64</f>
        <v>в</v>
      </c>
      <c r="C90" s="23" t="str">
        <f>'[1]Впишите фамилии!'!L64</f>
        <v>Евлоев Руслан</v>
      </c>
      <c r="D90" s="23" t="str">
        <f>'[1]Впишите фамилии!'!M64</f>
        <v>м</v>
      </c>
      <c r="E90" s="48">
        <v>9</v>
      </c>
      <c r="F90" s="48">
        <v>16</v>
      </c>
      <c r="G90" s="48">
        <v>3</v>
      </c>
      <c r="H90" s="48">
        <v>6</v>
      </c>
      <c r="I90" s="49" t="s">
        <v>34</v>
      </c>
      <c r="J90" s="48">
        <v>9</v>
      </c>
      <c r="K90" s="32">
        <f t="shared" si="145"/>
        <v>43</v>
      </c>
      <c r="L90" s="28">
        <f t="shared" si="146"/>
        <v>3</v>
      </c>
      <c r="M90" s="28">
        <f t="shared" si="147"/>
        <v>4</v>
      </c>
      <c r="N90" s="28">
        <f t="shared" si="148"/>
        <v>2</v>
      </c>
      <c r="O90" s="28">
        <f t="shared" si="149"/>
        <v>3</v>
      </c>
      <c r="P90" s="28">
        <f t="shared" si="208"/>
        <v>3</v>
      </c>
      <c r="Q90" s="19">
        <f t="shared" si="80"/>
        <v>9</v>
      </c>
      <c r="R90" s="20" t="str">
        <f t="shared" si="81"/>
        <v xml:space="preserve"> </v>
      </c>
      <c r="S90" s="20" t="str">
        <f t="shared" si="82"/>
        <v xml:space="preserve"> </v>
      </c>
      <c r="T90" s="20" t="str">
        <f t="shared" si="83"/>
        <v xml:space="preserve"> </v>
      </c>
      <c r="U90" s="20" t="str">
        <f t="shared" si="84"/>
        <v xml:space="preserve"> </v>
      </c>
      <c r="V90" s="20" t="str">
        <f t="shared" si="85"/>
        <v xml:space="preserve"> </v>
      </c>
      <c r="W90" s="20" t="str">
        <f t="shared" si="209"/>
        <v xml:space="preserve"> </v>
      </c>
      <c r="X90" s="29">
        <f t="shared" si="201"/>
        <v>1</v>
      </c>
      <c r="Y90" s="29" t="str">
        <f t="shared" si="202"/>
        <v/>
      </c>
      <c r="Z90" s="29" t="str">
        <f t="shared" si="203"/>
        <v/>
      </c>
      <c r="AA90" s="29" t="str">
        <f t="shared" si="204"/>
        <v/>
      </c>
      <c r="AB90" s="29" t="str">
        <f t="shared" si="205"/>
        <v/>
      </c>
      <c r="AC90" s="29" t="str">
        <f t="shared" si="206"/>
        <v/>
      </c>
      <c r="AD90" s="29" t="str">
        <f t="shared" si="207"/>
        <v/>
      </c>
      <c r="AG90" s="20" t="s">
        <v>30</v>
      </c>
      <c r="AH90" s="29" t="str">
        <f t="shared" si="150"/>
        <v/>
      </c>
      <c r="AI90" s="29">
        <f t="shared" si="151"/>
        <v>3</v>
      </c>
      <c r="AJ90" s="29" t="str">
        <f t="shared" si="152"/>
        <v/>
      </c>
      <c r="AK90" s="29" t="str">
        <f t="shared" si="153"/>
        <v/>
      </c>
      <c r="AL90" s="20" t="s">
        <v>31</v>
      </c>
      <c r="AM90" s="29" t="str">
        <f t="shared" si="154"/>
        <v/>
      </c>
      <c r="AN90" s="29" t="str">
        <f t="shared" si="155"/>
        <v/>
      </c>
      <c r="AO90" s="29">
        <f t="shared" si="156"/>
        <v>4</v>
      </c>
      <c r="AP90" s="29" t="str">
        <f t="shared" si="157"/>
        <v/>
      </c>
      <c r="AQ90" s="20" t="s">
        <v>32</v>
      </c>
      <c r="AR90" s="29">
        <f t="shared" si="158"/>
        <v>2</v>
      </c>
      <c r="AS90" s="29" t="str">
        <f t="shared" si="159"/>
        <v/>
      </c>
      <c r="AT90" s="29" t="str">
        <f t="shared" si="160"/>
        <v/>
      </c>
      <c r="AU90" s="29" t="str">
        <f t="shared" si="161"/>
        <v/>
      </c>
      <c r="AV90" s="20" t="s">
        <v>33</v>
      </c>
      <c r="AW90" s="29" t="str">
        <f t="shared" si="162"/>
        <v/>
      </c>
      <c r="AX90" s="29">
        <f t="shared" si="163"/>
        <v>3</v>
      </c>
      <c r="AY90" s="29" t="str">
        <f t="shared" si="164"/>
        <v/>
      </c>
      <c r="AZ90" s="29" t="str">
        <f t="shared" si="165"/>
        <v/>
      </c>
      <c r="BA90" s="20" t="s">
        <v>34</v>
      </c>
      <c r="BB90" s="29" t="str">
        <f t="shared" si="166"/>
        <v/>
      </c>
      <c r="BC90" s="29">
        <f t="shared" si="167"/>
        <v>3</v>
      </c>
      <c r="BD90" s="29" t="str">
        <f t="shared" si="168"/>
        <v/>
      </c>
      <c r="BE90" s="29" t="str">
        <f t="shared" si="169"/>
        <v/>
      </c>
      <c r="BF90" s="29">
        <f t="shared" si="170"/>
        <v>3</v>
      </c>
      <c r="BG90" s="20" t="s">
        <v>14</v>
      </c>
      <c r="BH90" s="29" t="str">
        <f t="shared" si="171"/>
        <v/>
      </c>
      <c r="BI90" s="29">
        <f t="shared" si="172"/>
        <v>3</v>
      </c>
      <c r="BJ90" s="29" t="str">
        <f t="shared" si="173"/>
        <v/>
      </c>
      <c r="BK90" s="29" t="str">
        <f t="shared" si="174"/>
        <v/>
      </c>
      <c r="BL90" s="29">
        <f t="shared" si="175"/>
        <v>3</v>
      </c>
      <c r="BM90" s="20" t="s">
        <v>15</v>
      </c>
      <c r="BN90" s="29" t="str">
        <f t="shared" si="176"/>
        <v/>
      </c>
      <c r="BO90" s="29">
        <f t="shared" si="177"/>
        <v>3</v>
      </c>
      <c r="BP90" s="29" t="str">
        <f t="shared" si="178"/>
        <v/>
      </c>
      <c r="BQ90" s="29" t="str">
        <f t="shared" si="179"/>
        <v/>
      </c>
      <c r="BR90" s="29">
        <f t="shared" si="180"/>
        <v>3</v>
      </c>
      <c r="BS90" s="20" t="s">
        <v>16</v>
      </c>
      <c r="BT90" s="29" t="str">
        <f t="shared" si="181"/>
        <v/>
      </c>
      <c r="BU90" s="29">
        <f t="shared" si="182"/>
        <v>3</v>
      </c>
      <c r="BV90" s="29" t="str">
        <f t="shared" si="183"/>
        <v/>
      </c>
      <c r="BW90" s="29" t="str">
        <f t="shared" si="184"/>
        <v/>
      </c>
      <c r="BX90" s="29">
        <f t="shared" si="185"/>
        <v>3</v>
      </c>
      <c r="BY90" s="20" t="s">
        <v>35</v>
      </c>
      <c r="BZ90" s="29" t="str">
        <f t="shared" si="186"/>
        <v/>
      </c>
      <c r="CA90" s="29">
        <f t="shared" si="187"/>
        <v>3</v>
      </c>
      <c r="CB90" s="29" t="str">
        <f t="shared" si="188"/>
        <v/>
      </c>
      <c r="CC90" s="29" t="str">
        <f t="shared" si="189"/>
        <v/>
      </c>
      <c r="CD90" s="29">
        <f t="shared" si="190"/>
        <v>3</v>
      </c>
      <c r="CE90" s="20" t="s">
        <v>29</v>
      </c>
      <c r="CF90" s="29" t="str">
        <f t="shared" si="191"/>
        <v/>
      </c>
      <c r="CG90" s="29">
        <f t="shared" si="192"/>
        <v>3</v>
      </c>
      <c r="CH90" s="29" t="str">
        <f t="shared" si="193"/>
        <v/>
      </c>
      <c r="CI90" s="29" t="str">
        <f t="shared" si="194"/>
        <v/>
      </c>
      <c r="CJ90" s="29">
        <f t="shared" si="195"/>
        <v>3</v>
      </c>
      <c r="CK90" s="20" t="s">
        <v>36</v>
      </c>
      <c r="CL90" s="29" t="str">
        <f t="shared" si="196"/>
        <v/>
      </c>
      <c r="CM90" s="29">
        <f t="shared" si="197"/>
        <v>3</v>
      </c>
      <c r="CN90" s="29" t="str">
        <f t="shared" si="198"/>
        <v/>
      </c>
      <c r="CO90" s="29" t="str">
        <f t="shared" si="199"/>
        <v/>
      </c>
      <c r="CP90" s="29">
        <f t="shared" si="200"/>
        <v>3</v>
      </c>
      <c r="CQ90" s="21">
        <f t="shared" si="210"/>
        <v>27</v>
      </c>
      <c r="CR90" s="22" t="str">
        <f t="shared" si="211"/>
        <v>не прошёл</v>
      </c>
    </row>
    <row r="91" spans="1:96" ht="18.75" customHeight="1" x14ac:dyDescent="0.25">
      <c r="A91" s="23">
        <f>'[1]Впишите фамилии!'!J65</f>
        <v>6</v>
      </c>
      <c r="B91" s="24" t="str">
        <f>'[1]Впишите фамилии!'!K65</f>
        <v>в</v>
      </c>
      <c r="C91" s="23" t="str">
        <f>'[1]Впишите фамилии!'!L65</f>
        <v>Емелина Лилия</v>
      </c>
      <c r="D91" s="23" t="str">
        <f>'[1]Впишите фамилии!'!M65</f>
        <v>ж</v>
      </c>
      <c r="E91" s="48">
        <v>12</v>
      </c>
      <c r="F91" s="48">
        <v>14</v>
      </c>
      <c r="G91" s="48">
        <v>6</v>
      </c>
      <c r="H91" s="48">
        <v>11</v>
      </c>
      <c r="I91" s="49" t="s">
        <v>14</v>
      </c>
      <c r="J91" s="48">
        <v>11</v>
      </c>
      <c r="K91" s="32">
        <f t="shared" si="145"/>
        <v>54</v>
      </c>
      <c r="L91" s="28">
        <f t="shared" si="146"/>
        <v>3</v>
      </c>
      <c r="M91" s="28">
        <f t="shared" si="147"/>
        <v>4</v>
      </c>
      <c r="N91" s="28">
        <f t="shared" si="148"/>
        <v>3</v>
      </c>
      <c r="O91" s="28">
        <f t="shared" si="149"/>
        <v>3</v>
      </c>
      <c r="P91" s="28">
        <f t="shared" si="208"/>
        <v>3</v>
      </c>
      <c r="Q91" s="19" t="str">
        <f t="shared" si="80"/>
        <v xml:space="preserve"> </v>
      </c>
      <c r="R91" s="20">
        <f t="shared" si="81"/>
        <v>11</v>
      </c>
      <c r="S91" s="20" t="str">
        <f t="shared" si="82"/>
        <v xml:space="preserve"> </v>
      </c>
      <c r="T91" s="20" t="str">
        <f t="shared" si="83"/>
        <v xml:space="preserve"> </v>
      </c>
      <c r="U91" s="20" t="str">
        <f t="shared" si="84"/>
        <v xml:space="preserve"> </v>
      </c>
      <c r="V91" s="20" t="str">
        <f t="shared" si="85"/>
        <v xml:space="preserve"> </v>
      </c>
      <c r="W91" s="20" t="str">
        <f t="shared" si="209"/>
        <v xml:space="preserve"> </v>
      </c>
      <c r="X91" s="29" t="str">
        <f t="shared" si="201"/>
        <v/>
      </c>
      <c r="Y91" s="29">
        <f t="shared" si="202"/>
        <v>1</v>
      </c>
      <c r="Z91" s="29" t="str">
        <f t="shared" si="203"/>
        <v/>
      </c>
      <c r="AA91" s="29" t="str">
        <f t="shared" si="204"/>
        <v/>
      </c>
      <c r="AB91" s="29" t="str">
        <f t="shared" si="205"/>
        <v/>
      </c>
      <c r="AC91" s="29" t="str">
        <f t="shared" si="206"/>
        <v/>
      </c>
      <c r="AD91" s="29" t="str">
        <f t="shared" si="207"/>
        <v/>
      </c>
      <c r="AG91" s="20" t="s">
        <v>30</v>
      </c>
      <c r="AH91" s="29" t="str">
        <f t="shared" si="150"/>
        <v/>
      </c>
      <c r="AI91" s="29">
        <f t="shared" si="151"/>
        <v>3</v>
      </c>
      <c r="AJ91" s="29" t="str">
        <f t="shared" si="152"/>
        <v/>
      </c>
      <c r="AK91" s="29" t="str">
        <f t="shared" si="153"/>
        <v/>
      </c>
      <c r="AL91" s="20" t="s">
        <v>31</v>
      </c>
      <c r="AM91" s="29" t="str">
        <f t="shared" si="154"/>
        <v/>
      </c>
      <c r="AN91" s="29" t="str">
        <f t="shared" si="155"/>
        <v/>
      </c>
      <c r="AO91" s="29">
        <f t="shared" si="156"/>
        <v>4</v>
      </c>
      <c r="AP91" s="29" t="str">
        <f t="shared" si="157"/>
        <v/>
      </c>
      <c r="AQ91" s="20" t="s">
        <v>32</v>
      </c>
      <c r="AR91" s="29" t="str">
        <f t="shared" si="158"/>
        <v/>
      </c>
      <c r="AS91" s="29">
        <f t="shared" si="159"/>
        <v>3</v>
      </c>
      <c r="AT91" s="29" t="str">
        <f t="shared" si="160"/>
        <v/>
      </c>
      <c r="AU91" s="29" t="str">
        <f t="shared" si="161"/>
        <v/>
      </c>
      <c r="AV91" s="20" t="s">
        <v>33</v>
      </c>
      <c r="AW91" s="29" t="str">
        <f t="shared" si="162"/>
        <v/>
      </c>
      <c r="AX91" s="29">
        <f t="shared" si="163"/>
        <v>3</v>
      </c>
      <c r="AY91" s="29" t="str">
        <f t="shared" si="164"/>
        <v/>
      </c>
      <c r="AZ91" s="29" t="str">
        <f t="shared" si="165"/>
        <v/>
      </c>
      <c r="BA91" s="20" t="s">
        <v>34</v>
      </c>
      <c r="BB91" s="29" t="str">
        <f t="shared" si="166"/>
        <v/>
      </c>
      <c r="BC91" s="29">
        <f t="shared" si="167"/>
        <v>3</v>
      </c>
      <c r="BD91" s="29" t="str">
        <f t="shared" si="168"/>
        <v/>
      </c>
      <c r="BE91" s="29" t="str">
        <f t="shared" si="169"/>
        <v/>
      </c>
      <c r="BF91" s="29">
        <f t="shared" si="170"/>
        <v>3</v>
      </c>
      <c r="BG91" s="20" t="s">
        <v>14</v>
      </c>
      <c r="BH91" s="29" t="str">
        <f t="shared" si="171"/>
        <v/>
      </c>
      <c r="BI91" s="29">
        <f t="shared" si="172"/>
        <v>3</v>
      </c>
      <c r="BJ91" s="29" t="str">
        <f t="shared" si="173"/>
        <v/>
      </c>
      <c r="BK91" s="29" t="str">
        <f t="shared" si="174"/>
        <v/>
      </c>
      <c r="BL91" s="29">
        <f t="shared" si="175"/>
        <v>3</v>
      </c>
      <c r="BM91" s="20" t="s">
        <v>15</v>
      </c>
      <c r="BN91" s="29" t="str">
        <f t="shared" si="176"/>
        <v/>
      </c>
      <c r="BO91" s="29">
        <f t="shared" si="177"/>
        <v>3</v>
      </c>
      <c r="BP91" s="29" t="str">
        <f t="shared" si="178"/>
        <v/>
      </c>
      <c r="BQ91" s="29" t="str">
        <f t="shared" si="179"/>
        <v/>
      </c>
      <c r="BR91" s="29">
        <f t="shared" si="180"/>
        <v>3</v>
      </c>
      <c r="BS91" s="20" t="s">
        <v>16</v>
      </c>
      <c r="BT91" s="29" t="str">
        <f t="shared" si="181"/>
        <v/>
      </c>
      <c r="BU91" s="29">
        <f t="shared" si="182"/>
        <v>3</v>
      </c>
      <c r="BV91" s="29" t="str">
        <f t="shared" si="183"/>
        <v/>
      </c>
      <c r="BW91" s="29" t="str">
        <f t="shared" si="184"/>
        <v/>
      </c>
      <c r="BX91" s="29">
        <f t="shared" si="185"/>
        <v>3</v>
      </c>
      <c r="BY91" s="20" t="s">
        <v>35</v>
      </c>
      <c r="BZ91" s="29" t="str">
        <f t="shared" si="186"/>
        <v/>
      </c>
      <c r="CA91" s="29">
        <f t="shared" si="187"/>
        <v>3</v>
      </c>
      <c r="CB91" s="29" t="str">
        <f t="shared" si="188"/>
        <v/>
      </c>
      <c r="CC91" s="29" t="str">
        <f t="shared" si="189"/>
        <v/>
      </c>
      <c r="CD91" s="29">
        <f t="shared" si="190"/>
        <v>3</v>
      </c>
      <c r="CE91" s="20" t="s">
        <v>29</v>
      </c>
      <c r="CF91" s="29" t="str">
        <f t="shared" si="191"/>
        <v/>
      </c>
      <c r="CG91" s="29">
        <f t="shared" si="192"/>
        <v>3</v>
      </c>
      <c r="CH91" s="29" t="str">
        <f t="shared" si="193"/>
        <v/>
      </c>
      <c r="CI91" s="29" t="str">
        <f t="shared" si="194"/>
        <v/>
      </c>
      <c r="CJ91" s="29">
        <f t="shared" si="195"/>
        <v>3</v>
      </c>
      <c r="CK91" s="20" t="s">
        <v>36</v>
      </c>
      <c r="CL91" s="29" t="str">
        <f t="shared" si="196"/>
        <v/>
      </c>
      <c r="CM91" s="29">
        <f t="shared" si="197"/>
        <v>3</v>
      </c>
      <c r="CN91" s="29" t="str">
        <f t="shared" si="198"/>
        <v/>
      </c>
      <c r="CO91" s="29" t="str">
        <f t="shared" si="199"/>
        <v/>
      </c>
      <c r="CP91" s="29">
        <f t="shared" si="200"/>
        <v>3</v>
      </c>
      <c r="CQ91" s="21">
        <f t="shared" si="210"/>
        <v>40</v>
      </c>
      <c r="CR91" s="22" t="str">
        <f t="shared" si="211"/>
        <v>не прошла</v>
      </c>
    </row>
    <row r="92" spans="1:96" ht="15" x14ac:dyDescent="0.25">
      <c r="A92" s="23">
        <f>'[1]Впишите фамилии!'!J66</f>
        <v>7</v>
      </c>
      <c r="B92" s="24" t="str">
        <f>'[1]Впишите фамилии!'!K66</f>
        <v>в</v>
      </c>
      <c r="C92" s="23" t="str">
        <f>'[1]Впишите фамилии!'!L66</f>
        <v>Иовлева Юлия</v>
      </c>
      <c r="D92" s="23" t="str">
        <f>'[1]Впишите фамилии!'!M66</f>
        <v>ж</v>
      </c>
      <c r="E92" s="48">
        <v>8</v>
      </c>
      <c r="F92" s="48">
        <v>11</v>
      </c>
      <c r="G92" s="48">
        <v>7</v>
      </c>
      <c r="H92" s="48">
        <v>5</v>
      </c>
      <c r="I92" s="49" t="s">
        <v>34</v>
      </c>
      <c r="J92" s="48">
        <v>14</v>
      </c>
      <c r="K92" s="32">
        <f t="shared" si="145"/>
        <v>45</v>
      </c>
      <c r="L92" s="28">
        <f t="shared" si="146"/>
        <v>3</v>
      </c>
      <c r="M92" s="28">
        <f t="shared" si="147"/>
        <v>3</v>
      </c>
      <c r="N92" s="28">
        <f t="shared" si="148"/>
        <v>3</v>
      </c>
      <c r="O92" s="28">
        <f t="shared" si="149"/>
        <v>3</v>
      </c>
      <c r="P92" s="28">
        <f t="shared" si="208"/>
        <v>4</v>
      </c>
      <c r="Q92" s="19">
        <f t="shared" si="80"/>
        <v>14</v>
      </c>
      <c r="R92" s="20" t="str">
        <f t="shared" si="81"/>
        <v xml:space="preserve"> </v>
      </c>
      <c r="S92" s="20" t="str">
        <f t="shared" si="82"/>
        <v xml:space="preserve"> </v>
      </c>
      <c r="T92" s="20" t="str">
        <f t="shared" si="83"/>
        <v xml:space="preserve"> </v>
      </c>
      <c r="U92" s="20" t="str">
        <f t="shared" si="84"/>
        <v xml:space="preserve"> </v>
      </c>
      <c r="V92" s="20" t="str">
        <f t="shared" si="85"/>
        <v xml:space="preserve"> </v>
      </c>
      <c r="W92" s="20" t="str">
        <f t="shared" si="209"/>
        <v xml:space="preserve"> </v>
      </c>
      <c r="X92" s="29">
        <f t="shared" si="201"/>
        <v>1</v>
      </c>
      <c r="Y92" s="29" t="str">
        <f t="shared" si="202"/>
        <v/>
      </c>
      <c r="Z92" s="29" t="str">
        <f t="shared" si="203"/>
        <v/>
      </c>
      <c r="AA92" s="29" t="str">
        <f t="shared" si="204"/>
        <v/>
      </c>
      <c r="AB92" s="29" t="str">
        <f t="shared" si="205"/>
        <v/>
      </c>
      <c r="AC92" s="29" t="str">
        <f t="shared" si="206"/>
        <v/>
      </c>
      <c r="AD92" s="29" t="str">
        <f t="shared" si="207"/>
        <v/>
      </c>
      <c r="AG92" s="20" t="s">
        <v>30</v>
      </c>
      <c r="AH92" s="29" t="str">
        <f t="shared" si="150"/>
        <v/>
      </c>
      <c r="AI92" s="29">
        <f t="shared" si="151"/>
        <v>3</v>
      </c>
      <c r="AJ92" s="29" t="str">
        <f t="shared" si="152"/>
        <v/>
      </c>
      <c r="AK92" s="29" t="str">
        <f t="shared" si="153"/>
        <v/>
      </c>
      <c r="AL92" s="20" t="s">
        <v>31</v>
      </c>
      <c r="AM92" s="29" t="str">
        <f t="shared" si="154"/>
        <v/>
      </c>
      <c r="AN92" s="29">
        <f t="shared" si="155"/>
        <v>3</v>
      </c>
      <c r="AO92" s="29" t="str">
        <f t="shared" si="156"/>
        <v/>
      </c>
      <c r="AP92" s="29" t="str">
        <f t="shared" si="157"/>
        <v/>
      </c>
      <c r="AQ92" s="20" t="s">
        <v>32</v>
      </c>
      <c r="AR92" s="29" t="str">
        <f t="shared" si="158"/>
        <v/>
      </c>
      <c r="AS92" s="29">
        <f t="shared" si="159"/>
        <v>3</v>
      </c>
      <c r="AT92" s="29" t="str">
        <f t="shared" si="160"/>
        <v/>
      </c>
      <c r="AU92" s="29" t="str">
        <f t="shared" si="161"/>
        <v/>
      </c>
      <c r="AV92" s="20" t="s">
        <v>33</v>
      </c>
      <c r="AW92" s="29" t="str">
        <f t="shared" si="162"/>
        <v/>
      </c>
      <c r="AX92" s="29">
        <f t="shared" si="163"/>
        <v>3</v>
      </c>
      <c r="AY92" s="29" t="str">
        <f t="shared" si="164"/>
        <v/>
      </c>
      <c r="AZ92" s="29" t="str">
        <f t="shared" si="165"/>
        <v/>
      </c>
      <c r="BA92" s="20" t="s">
        <v>34</v>
      </c>
      <c r="BB92" s="29" t="str">
        <f t="shared" si="166"/>
        <v/>
      </c>
      <c r="BC92" s="29" t="str">
        <f t="shared" si="167"/>
        <v/>
      </c>
      <c r="BD92" s="29">
        <f t="shared" si="168"/>
        <v>4</v>
      </c>
      <c r="BE92" s="29" t="str">
        <f t="shared" si="169"/>
        <v/>
      </c>
      <c r="BF92" s="29">
        <f t="shared" si="170"/>
        <v>4</v>
      </c>
      <c r="BG92" s="20" t="s">
        <v>14</v>
      </c>
      <c r="BH92" s="29" t="str">
        <f t="shared" si="171"/>
        <v/>
      </c>
      <c r="BI92" s="29" t="str">
        <f t="shared" si="172"/>
        <v/>
      </c>
      <c r="BJ92" s="29">
        <f t="shared" si="173"/>
        <v>4</v>
      </c>
      <c r="BK92" s="29" t="str">
        <f t="shared" si="174"/>
        <v/>
      </c>
      <c r="BL92" s="29">
        <f t="shared" si="175"/>
        <v>4</v>
      </c>
      <c r="BM92" s="20" t="s">
        <v>15</v>
      </c>
      <c r="BN92" s="29" t="str">
        <f t="shared" si="176"/>
        <v/>
      </c>
      <c r="BO92" s="29" t="str">
        <f t="shared" si="177"/>
        <v/>
      </c>
      <c r="BP92" s="29">
        <f t="shared" si="178"/>
        <v>4</v>
      </c>
      <c r="BQ92" s="29" t="str">
        <f t="shared" si="179"/>
        <v/>
      </c>
      <c r="BR92" s="29">
        <f t="shared" si="180"/>
        <v>4</v>
      </c>
      <c r="BS92" s="20" t="s">
        <v>16</v>
      </c>
      <c r="BT92" s="29" t="str">
        <f t="shared" si="181"/>
        <v/>
      </c>
      <c r="BU92" s="29" t="str">
        <f t="shared" si="182"/>
        <v/>
      </c>
      <c r="BV92" s="29">
        <f t="shared" si="183"/>
        <v>4</v>
      </c>
      <c r="BW92" s="29" t="str">
        <f t="shared" si="184"/>
        <v/>
      </c>
      <c r="BX92" s="29">
        <f t="shared" si="185"/>
        <v>4</v>
      </c>
      <c r="BY92" s="20" t="s">
        <v>35</v>
      </c>
      <c r="BZ92" s="29" t="str">
        <f t="shared" si="186"/>
        <v/>
      </c>
      <c r="CA92" s="29" t="str">
        <f t="shared" si="187"/>
        <v/>
      </c>
      <c r="CB92" s="29">
        <f t="shared" si="188"/>
        <v>4</v>
      </c>
      <c r="CC92" s="29" t="str">
        <f t="shared" si="189"/>
        <v/>
      </c>
      <c r="CD92" s="29">
        <f t="shared" si="190"/>
        <v>4</v>
      </c>
      <c r="CE92" s="20" t="s">
        <v>29</v>
      </c>
      <c r="CF92" s="29" t="str">
        <f t="shared" si="191"/>
        <v/>
      </c>
      <c r="CG92" s="29" t="str">
        <f t="shared" si="192"/>
        <v/>
      </c>
      <c r="CH92" s="29">
        <f t="shared" si="193"/>
        <v>4</v>
      </c>
      <c r="CI92" s="29" t="str">
        <f t="shared" si="194"/>
        <v/>
      </c>
      <c r="CJ92" s="29">
        <f t="shared" si="195"/>
        <v>4</v>
      </c>
      <c r="CK92" s="20" t="s">
        <v>36</v>
      </c>
      <c r="CL92" s="29" t="str">
        <f t="shared" si="196"/>
        <v/>
      </c>
      <c r="CM92" s="29" t="str">
        <f t="shared" si="197"/>
        <v/>
      </c>
      <c r="CN92" s="29">
        <f t="shared" si="198"/>
        <v>4</v>
      </c>
      <c r="CO92" s="29" t="str">
        <f t="shared" si="199"/>
        <v/>
      </c>
      <c r="CP92" s="29">
        <f t="shared" si="200"/>
        <v>4</v>
      </c>
      <c r="CQ92" s="21">
        <f t="shared" si="210"/>
        <v>34</v>
      </c>
      <c r="CR92" s="22" t="str">
        <f t="shared" si="211"/>
        <v>не прошла</v>
      </c>
    </row>
    <row r="93" spans="1:96" ht="15" x14ac:dyDescent="0.25">
      <c r="A93" s="23">
        <f>'[1]Впишите фамилии!'!J67</f>
        <v>8</v>
      </c>
      <c r="B93" s="24" t="str">
        <f>'[1]Впишите фамилии!'!K67</f>
        <v>в</v>
      </c>
      <c r="C93" s="23" t="str">
        <f>'[1]Впишите фамилии!'!L67</f>
        <v>Камзина Аида</v>
      </c>
      <c r="D93" s="23" t="str">
        <f>'[1]Впишите фамилии!'!M67</f>
        <v>ж</v>
      </c>
      <c r="E93" s="48">
        <v>9</v>
      </c>
      <c r="F93" s="48">
        <v>13</v>
      </c>
      <c r="G93" s="48">
        <v>13</v>
      </c>
      <c r="H93" s="48">
        <v>10</v>
      </c>
      <c r="I93" s="49" t="s">
        <v>34</v>
      </c>
      <c r="J93" s="48">
        <v>6</v>
      </c>
      <c r="K93" s="32">
        <f t="shared" si="145"/>
        <v>51</v>
      </c>
      <c r="L93" s="28">
        <f t="shared" si="146"/>
        <v>3</v>
      </c>
      <c r="M93" s="28">
        <f t="shared" si="147"/>
        <v>4</v>
      </c>
      <c r="N93" s="28">
        <f t="shared" si="148"/>
        <v>3</v>
      </c>
      <c r="O93" s="28">
        <f t="shared" si="149"/>
        <v>3</v>
      </c>
      <c r="P93" s="28">
        <f t="shared" si="208"/>
        <v>3</v>
      </c>
      <c r="Q93" s="19">
        <f t="shared" si="80"/>
        <v>6</v>
      </c>
      <c r="R93" s="20" t="str">
        <f t="shared" si="81"/>
        <v xml:space="preserve"> </v>
      </c>
      <c r="S93" s="20" t="str">
        <f t="shared" si="82"/>
        <v xml:space="preserve"> </v>
      </c>
      <c r="T93" s="20" t="str">
        <f t="shared" si="83"/>
        <v xml:space="preserve"> </v>
      </c>
      <c r="U93" s="20" t="str">
        <f t="shared" si="84"/>
        <v xml:space="preserve"> </v>
      </c>
      <c r="V93" s="20" t="str">
        <f t="shared" si="85"/>
        <v xml:space="preserve"> </v>
      </c>
      <c r="W93" s="20" t="str">
        <f t="shared" si="209"/>
        <v xml:space="preserve"> </v>
      </c>
      <c r="X93" s="29" t="str">
        <f t="shared" si="201"/>
        <v/>
      </c>
      <c r="Y93" s="29">
        <f t="shared" si="202"/>
        <v>1</v>
      </c>
      <c r="Z93" s="29" t="str">
        <f t="shared" si="203"/>
        <v/>
      </c>
      <c r="AA93" s="29" t="str">
        <f t="shared" si="204"/>
        <v/>
      </c>
      <c r="AB93" s="29" t="str">
        <f t="shared" si="205"/>
        <v/>
      </c>
      <c r="AC93" s="29" t="str">
        <f t="shared" si="206"/>
        <v/>
      </c>
      <c r="AD93" s="29" t="str">
        <f t="shared" si="207"/>
        <v/>
      </c>
      <c r="AG93" s="20" t="s">
        <v>30</v>
      </c>
      <c r="AH93" s="29" t="str">
        <f t="shared" si="150"/>
        <v/>
      </c>
      <c r="AI93" s="29">
        <f t="shared" si="151"/>
        <v>3</v>
      </c>
      <c r="AJ93" s="29" t="str">
        <f t="shared" si="152"/>
        <v/>
      </c>
      <c r="AK93" s="29" t="str">
        <f t="shared" si="153"/>
        <v/>
      </c>
      <c r="AL93" s="20" t="s">
        <v>31</v>
      </c>
      <c r="AM93" s="29" t="str">
        <f t="shared" si="154"/>
        <v/>
      </c>
      <c r="AN93" s="29" t="str">
        <f t="shared" si="155"/>
        <v/>
      </c>
      <c r="AO93" s="29">
        <f t="shared" si="156"/>
        <v>4</v>
      </c>
      <c r="AP93" s="29" t="str">
        <f t="shared" si="157"/>
        <v/>
      </c>
      <c r="AQ93" s="20" t="s">
        <v>32</v>
      </c>
      <c r="AR93" s="29" t="str">
        <f t="shared" si="158"/>
        <v/>
      </c>
      <c r="AS93" s="29">
        <f t="shared" si="159"/>
        <v>3</v>
      </c>
      <c r="AT93" s="29" t="str">
        <f t="shared" si="160"/>
        <v/>
      </c>
      <c r="AU93" s="29" t="str">
        <f t="shared" si="161"/>
        <v/>
      </c>
      <c r="AV93" s="20" t="s">
        <v>33</v>
      </c>
      <c r="AW93" s="29" t="str">
        <f t="shared" si="162"/>
        <v/>
      </c>
      <c r="AX93" s="29">
        <f t="shared" si="163"/>
        <v>3</v>
      </c>
      <c r="AY93" s="29" t="str">
        <f t="shared" si="164"/>
        <v/>
      </c>
      <c r="AZ93" s="29" t="str">
        <f t="shared" si="165"/>
        <v/>
      </c>
      <c r="BA93" s="20" t="s">
        <v>34</v>
      </c>
      <c r="BB93" s="29" t="str">
        <f t="shared" si="166"/>
        <v/>
      </c>
      <c r="BC93" s="29">
        <f t="shared" si="167"/>
        <v>3</v>
      </c>
      <c r="BD93" s="29" t="str">
        <f t="shared" si="168"/>
        <v/>
      </c>
      <c r="BE93" s="29" t="str">
        <f t="shared" si="169"/>
        <v/>
      </c>
      <c r="BF93" s="29">
        <f t="shared" si="170"/>
        <v>3</v>
      </c>
      <c r="BG93" s="20" t="s">
        <v>14</v>
      </c>
      <c r="BH93" s="29" t="str">
        <f t="shared" si="171"/>
        <v/>
      </c>
      <c r="BI93" s="29">
        <f t="shared" si="172"/>
        <v>3</v>
      </c>
      <c r="BJ93" s="29" t="str">
        <f t="shared" si="173"/>
        <v/>
      </c>
      <c r="BK93" s="29" t="str">
        <f t="shared" si="174"/>
        <v/>
      </c>
      <c r="BL93" s="29">
        <f t="shared" si="175"/>
        <v>3</v>
      </c>
      <c r="BM93" s="20" t="s">
        <v>15</v>
      </c>
      <c r="BN93" s="29" t="str">
        <f t="shared" si="176"/>
        <v/>
      </c>
      <c r="BO93" s="29">
        <f t="shared" si="177"/>
        <v>3</v>
      </c>
      <c r="BP93" s="29" t="str">
        <f t="shared" si="178"/>
        <v/>
      </c>
      <c r="BQ93" s="29" t="str">
        <f t="shared" si="179"/>
        <v/>
      </c>
      <c r="BR93" s="29">
        <f t="shared" si="180"/>
        <v>3</v>
      </c>
      <c r="BS93" s="20" t="s">
        <v>16</v>
      </c>
      <c r="BT93" s="29" t="str">
        <f t="shared" si="181"/>
        <v/>
      </c>
      <c r="BU93" s="29">
        <f t="shared" si="182"/>
        <v>3</v>
      </c>
      <c r="BV93" s="29" t="str">
        <f t="shared" si="183"/>
        <v/>
      </c>
      <c r="BW93" s="29" t="str">
        <f t="shared" si="184"/>
        <v/>
      </c>
      <c r="BX93" s="29">
        <f t="shared" si="185"/>
        <v>3</v>
      </c>
      <c r="BY93" s="20" t="s">
        <v>35</v>
      </c>
      <c r="BZ93" s="29" t="str">
        <f t="shared" si="186"/>
        <v/>
      </c>
      <c r="CA93" s="29">
        <f t="shared" si="187"/>
        <v>3</v>
      </c>
      <c r="CB93" s="29" t="str">
        <f t="shared" si="188"/>
        <v/>
      </c>
      <c r="CC93" s="29" t="str">
        <f t="shared" si="189"/>
        <v/>
      </c>
      <c r="CD93" s="29">
        <f t="shared" si="190"/>
        <v>3</v>
      </c>
      <c r="CE93" s="20" t="s">
        <v>29</v>
      </c>
      <c r="CF93" s="29" t="str">
        <f t="shared" si="191"/>
        <v/>
      </c>
      <c r="CG93" s="29">
        <f t="shared" si="192"/>
        <v>3</v>
      </c>
      <c r="CH93" s="29" t="str">
        <f t="shared" si="193"/>
        <v/>
      </c>
      <c r="CI93" s="29" t="str">
        <f t="shared" si="194"/>
        <v/>
      </c>
      <c r="CJ93" s="29">
        <f t="shared" si="195"/>
        <v>3</v>
      </c>
      <c r="CK93" s="20" t="s">
        <v>36</v>
      </c>
      <c r="CL93" s="29" t="str">
        <f t="shared" si="196"/>
        <v/>
      </c>
      <c r="CM93" s="29">
        <f t="shared" si="197"/>
        <v>3</v>
      </c>
      <c r="CN93" s="29" t="str">
        <f t="shared" si="198"/>
        <v/>
      </c>
      <c r="CO93" s="29" t="str">
        <f t="shared" si="199"/>
        <v/>
      </c>
      <c r="CP93" s="29">
        <f t="shared" si="200"/>
        <v>3</v>
      </c>
      <c r="CQ93" s="21">
        <f t="shared" si="210"/>
        <v>38</v>
      </c>
      <c r="CR93" s="22" t="str">
        <f t="shared" si="211"/>
        <v>не прошла</v>
      </c>
    </row>
    <row r="94" spans="1:96" ht="15" x14ac:dyDescent="0.25">
      <c r="A94" s="23">
        <f>'[1]Впишите фамилии!'!J68</f>
        <v>9</v>
      </c>
      <c r="B94" s="24" t="str">
        <f>'[1]Впишите фамилии!'!K68</f>
        <v>в</v>
      </c>
      <c r="C94" s="23" t="str">
        <f>'[1]Впишите фамилии!'!L68</f>
        <v>Кононенко Данил</v>
      </c>
      <c r="D94" s="23" t="str">
        <f>'[1]Впишите фамилии!'!M68</f>
        <v>м</v>
      </c>
      <c r="E94" s="48">
        <v>13</v>
      </c>
      <c r="F94" s="48">
        <v>13</v>
      </c>
      <c r="G94" s="48">
        <v>8</v>
      </c>
      <c r="H94" s="48">
        <v>11</v>
      </c>
      <c r="I94" s="49" t="s">
        <v>29</v>
      </c>
      <c r="J94" s="48">
        <v>9</v>
      </c>
      <c r="K94" s="32">
        <f t="shared" si="145"/>
        <v>54</v>
      </c>
      <c r="L94" s="28">
        <f t="shared" si="146"/>
        <v>3</v>
      </c>
      <c r="M94" s="28">
        <f t="shared" si="147"/>
        <v>4</v>
      </c>
      <c r="N94" s="28">
        <f t="shared" si="148"/>
        <v>3</v>
      </c>
      <c r="O94" s="28">
        <f t="shared" si="149"/>
        <v>3</v>
      </c>
      <c r="P94" s="28">
        <f t="shared" si="208"/>
        <v>3</v>
      </c>
      <c r="Q94" s="19" t="str">
        <f t="shared" si="80"/>
        <v xml:space="preserve"> </v>
      </c>
      <c r="R94" s="20" t="str">
        <f t="shared" si="81"/>
        <v xml:space="preserve"> </v>
      </c>
      <c r="S94" s="20" t="str">
        <f t="shared" si="82"/>
        <v xml:space="preserve"> </v>
      </c>
      <c r="T94" s="20" t="str">
        <f t="shared" si="83"/>
        <v xml:space="preserve"> </v>
      </c>
      <c r="U94" s="20" t="str">
        <f t="shared" si="84"/>
        <v xml:space="preserve"> </v>
      </c>
      <c r="V94" s="20">
        <f t="shared" si="85"/>
        <v>9</v>
      </c>
      <c r="W94" s="20" t="str">
        <f t="shared" si="209"/>
        <v xml:space="preserve"> </v>
      </c>
      <c r="X94" s="29" t="str">
        <f t="shared" si="201"/>
        <v/>
      </c>
      <c r="Y94" s="29">
        <f t="shared" si="202"/>
        <v>1</v>
      </c>
      <c r="Z94" s="29" t="str">
        <f t="shared" si="203"/>
        <v/>
      </c>
      <c r="AA94" s="29" t="str">
        <f t="shared" si="204"/>
        <v/>
      </c>
      <c r="AB94" s="29" t="str">
        <f t="shared" si="205"/>
        <v/>
      </c>
      <c r="AC94" s="29" t="str">
        <f t="shared" si="206"/>
        <v/>
      </c>
      <c r="AD94" s="29" t="str">
        <f t="shared" si="207"/>
        <v/>
      </c>
      <c r="AG94" s="20" t="s">
        <v>30</v>
      </c>
      <c r="AH94" s="29" t="str">
        <f t="shared" si="150"/>
        <v/>
      </c>
      <c r="AI94" s="29">
        <f t="shared" si="151"/>
        <v>3</v>
      </c>
      <c r="AJ94" s="29" t="str">
        <f t="shared" si="152"/>
        <v/>
      </c>
      <c r="AK94" s="29" t="str">
        <f t="shared" si="153"/>
        <v/>
      </c>
      <c r="AL94" s="20" t="s">
        <v>31</v>
      </c>
      <c r="AM94" s="29" t="str">
        <f t="shared" si="154"/>
        <v/>
      </c>
      <c r="AN94" s="29" t="str">
        <f t="shared" si="155"/>
        <v/>
      </c>
      <c r="AO94" s="29">
        <f t="shared" si="156"/>
        <v>4</v>
      </c>
      <c r="AP94" s="29" t="str">
        <f t="shared" si="157"/>
        <v/>
      </c>
      <c r="AQ94" s="20" t="s">
        <v>32</v>
      </c>
      <c r="AR94" s="29" t="str">
        <f t="shared" si="158"/>
        <v/>
      </c>
      <c r="AS94" s="29">
        <f t="shared" si="159"/>
        <v>3</v>
      </c>
      <c r="AT94" s="29" t="str">
        <f t="shared" si="160"/>
        <v/>
      </c>
      <c r="AU94" s="29" t="str">
        <f t="shared" si="161"/>
        <v/>
      </c>
      <c r="AV94" s="20" t="s">
        <v>33</v>
      </c>
      <c r="AW94" s="29" t="str">
        <f t="shared" si="162"/>
        <v/>
      </c>
      <c r="AX94" s="29">
        <f t="shared" si="163"/>
        <v>3</v>
      </c>
      <c r="AY94" s="29" t="str">
        <f t="shared" si="164"/>
        <v/>
      </c>
      <c r="AZ94" s="29" t="str">
        <f t="shared" si="165"/>
        <v/>
      </c>
      <c r="BA94" s="20" t="s">
        <v>34</v>
      </c>
      <c r="BB94" s="29" t="str">
        <f t="shared" si="166"/>
        <v/>
      </c>
      <c r="BC94" s="29">
        <f t="shared" si="167"/>
        <v>3</v>
      </c>
      <c r="BD94" s="29" t="str">
        <f t="shared" si="168"/>
        <v/>
      </c>
      <c r="BE94" s="29" t="str">
        <f t="shared" si="169"/>
        <v/>
      </c>
      <c r="BF94" s="29">
        <f t="shared" si="170"/>
        <v>3</v>
      </c>
      <c r="BG94" s="20" t="s">
        <v>14</v>
      </c>
      <c r="BH94" s="29" t="str">
        <f t="shared" si="171"/>
        <v/>
      </c>
      <c r="BI94" s="29">
        <f t="shared" si="172"/>
        <v>3</v>
      </c>
      <c r="BJ94" s="29" t="str">
        <f t="shared" si="173"/>
        <v/>
      </c>
      <c r="BK94" s="29" t="str">
        <f t="shared" si="174"/>
        <v/>
      </c>
      <c r="BL94" s="29">
        <f t="shared" si="175"/>
        <v>3</v>
      </c>
      <c r="BM94" s="20" t="s">
        <v>15</v>
      </c>
      <c r="BN94" s="29" t="str">
        <f t="shared" si="176"/>
        <v/>
      </c>
      <c r="BO94" s="29">
        <f t="shared" si="177"/>
        <v>3</v>
      </c>
      <c r="BP94" s="29" t="str">
        <f t="shared" si="178"/>
        <v/>
      </c>
      <c r="BQ94" s="29" t="str">
        <f t="shared" si="179"/>
        <v/>
      </c>
      <c r="BR94" s="29">
        <f t="shared" si="180"/>
        <v>3</v>
      </c>
      <c r="BS94" s="20" t="s">
        <v>16</v>
      </c>
      <c r="BT94" s="29" t="str">
        <f t="shared" si="181"/>
        <v/>
      </c>
      <c r="BU94" s="29">
        <f t="shared" si="182"/>
        <v>3</v>
      </c>
      <c r="BV94" s="29" t="str">
        <f t="shared" si="183"/>
        <v/>
      </c>
      <c r="BW94" s="29" t="str">
        <f t="shared" si="184"/>
        <v/>
      </c>
      <c r="BX94" s="29">
        <f t="shared" si="185"/>
        <v>3</v>
      </c>
      <c r="BY94" s="20" t="s">
        <v>35</v>
      </c>
      <c r="BZ94" s="29" t="str">
        <f t="shared" si="186"/>
        <v/>
      </c>
      <c r="CA94" s="29">
        <f t="shared" si="187"/>
        <v>3</v>
      </c>
      <c r="CB94" s="29" t="str">
        <f t="shared" si="188"/>
        <v/>
      </c>
      <c r="CC94" s="29" t="str">
        <f t="shared" si="189"/>
        <v/>
      </c>
      <c r="CD94" s="29">
        <f t="shared" si="190"/>
        <v>3</v>
      </c>
      <c r="CE94" s="20" t="s">
        <v>29</v>
      </c>
      <c r="CF94" s="29" t="str">
        <f t="shared" si="191"/>
        <v/>
      </c>
      <c r="CG94" s="29">
        <f t="shared" si="192"/>
        <v>3</v>
      </c>
      <c r="CH94" s="29" t="str">
        <f t="shared" si="193"/>
        <v/>
      </c>
      <c r="CI94" s="29" t="str">
        <f t="shared" si="194"/>
        <v/>
      </c>
      <c r="CJ94" s="29">
        <f t="shared" si="195"/>
        <v>3</v>
      </c>
      <c r="CK94" s="20" t="s">
        <v>36</v>
      </c>
      <c r="CL94" s="29" t="str">
        <f t="shared" si="196"/>
        <v/>
      </c>
      <c r="CM94" s="29">
        <f t="shared" si="197"/>
        <v>3</v>
      </c>
      <c r="CN94" s="29" t="str">
        <f t="shared" si="198"/>
        <v/>
      </c>
      <c r="CO94" s="29" t="str">
        <f t="shared" si="199"/>
        <v/>
      </c>
      <c r="CP94" s="29">
        <f t="shared" si="200"/>
        <v>3</v>
      </c>
      <c r="CQ94" s="21">
        <f t="shared" si="210"/>
        <v>41</v>
      </c>
      <c r="CR94" s="22" t="str">
        <f t="shared" si="211"/>
        <v>не прошёл</v>
      </c>
    </row>
    <row r="95" spans="1:96" ht="15" x14ac:dyDescent="0.25">
      <c r="A95" s="23">
        <f>'[1]Впишите фамилии!'!J69</f>
        <v>10</v>
      </c>
      <c r="B95" s="24" t="str">
        <f>'[1]Впишите фамилии!'!K69</f>
        <v>в</v>
      </c>
      <c r="C95" s="23" t="str">
        <f>'[1]Впишите фамилии!'!L69</f>
        <v>Овсепян Эрнест</v>
      </c>
      <c r="D95" s="23" t="str">
        <f>'[1]Впишите фамилии!'!M69</f>
        <v>м</v>
      </c>
      <c r="E95" s="48">
        <v>8</v>
      </c>
      <c r="F95" s="48">
        <v>7</v>
      </c>
      <c r="G95" s="48">
        <v>11</v>
      </c>
      <c r="H95" s="48">
        <v>7</v>
      </c>
      <c r="I95" s="49" t="s">
        <v>34</v>
      </c>
      <c r="J95" s="48">
        <v>10</v>
      </c>
      <c r="K95" s="32">
        <f t="shared" si="145"/>
        <v>43</v>
      </c>
      <c r="L95" s="28">
        <f t="shared" si="146"/>
        <v>3</v>
      </c>
      <c r="M95" s="28">
        <f t="shared" si="147"/>
        <v>3</v>
      </c>
      <c r="N95" s="28">
        <f t="shared" si="148"/>
        <v>3</v>
      </c>
      <c r="O95" s="28">
        <f t="shared" si="149"/>
        <v>3</v>
      </c>
      <c r="P95" s="28">
        <f t="shared" si="208"/>
        <v>3</v>
      </c>
      <c r="Q95" s="19">
        <f t="shared" si="80"/>
        <v>10</v>
      </c>
      <c r="R95" s="20" t="str">
        <f t="shared" si="81"/>
        <v xml:space="preserve"> </v>
      </c>
      <c r="S95" s="20" t="str">
        <f t="shared" si="82"/>
        <v xml:space="preserve"> </v>
      </c>
      <c r="T95" s="20" t="str">
        <f t="shared" si="83"/>
        <v xml:space="preserve"> </v>
      </c>
      <c r="U95" s="20" t="str">
        <f t="shared" si="84"/>
        <v xml:space="preserve"> </v>
      </c>
      <c r="V95" s="20" t="str">
        <f t="shared" si="85"/>
        <v xml:space="preserve"> </v>
      </c>
      <c r="W95" s="20" t="str">
        <f t="shared" si="209"/>
        <v xml:space="preserve"> </v>
      </c>
      <c r="X95" s="29">
        <f t="shared" si="201"/>
        <v>1</v>
      </c>
      <c r="Y95" s="29" t="str">
        <f t="shared" si="202"/>
        <v/>
      </c>
      <c r="Z95" s="29" t="str">
        <f t="shared" si="203"/>
        <v/>
      </c>
      <c r="AA95" s="29" t="str">
        <f t="shared" si="204"/>
        <v/>
      </c>
      <c r="AB95" s="29" t="str">
        <f t="shared" si="205"/>
        <v/>
      </c>
      <c r="AC95" s="29" t="str">
        <f t="shared" si="206"/>
        <v/>
      </c>
      <c r="AD95" s="29" t="str">
        <f t="shared" si="207"/>
        <v/>
      </c>
      <c r="AG95" s="20" t="s">
        <v>30</v>
      </c>
      <c r="AH95" s="29" t="str">
        <f t="shared" si="150"/>
        <v/>
      </c>
      <c r="AI95" s="29">
        <f t="shared" si="151"/>
        <v>3</v>
      </c>
      <c r="AJ95" s="29" t="str">
        <f t="shared" si="152"/>
        <v/>
      </c>
      <c r="AK95" s="29" t="str">
        <f t="shared" si="153"/>
        <v/>
      </c>
      <c r="AL95" s="20" t="s">
        <v>31</v>
      </c>
      <c r="AM95" s="29" t="str">
        <f t="shared" si="154"/>
        <v/>
      </c>
      <c r="AN95" s="29">
        <f t="shared" si="155"/>
        <v>3</v>
      </c>
      <c r="AO95" s="29" t="str">
        <f t="shared" si="156"/>
        <v/>
      </c>
      <c r="AP95" s="29" t="str">
        <f t="shared" si="157"/>
        <v/>
      </c>
      <c r="AQ95" s="20" t="s">
        <v>32</v>
      </c>
      <c r="AR95" s="29" t="str">
        <f t="shared" si="158"/>
        <v/>
      </c>
      <c r="AS95" s="29">
        <f t="shared" si="159"/>
        <v>3</v>
      </c>
      <c r="AT95" s="29" t="str">
        <f t="shared" si="160"/>
        <v/>
      </c>
      <c r="AU95" s="29" t="str">
        <f t="shared" si="161"/>
        <v/>
      </c>
      <c r="AV95" s="20" t="s">
        <v>33</v>
      </c>
      <c r="AW95" s="29" t="str">
        <f t="shared" si="162"/>
        <v/>
      </c>
      <c r="AX95" s="29">
        <f t="shared" si="163"/>
        <v>3</v>
      </c>
      <c r="AY95" s="29" t="str">
        <f t="shared" si="164"/>
        <v/>
      </c>
      <c r="AZ95" s="29" t="str">
        <f t="shared" si="165"/>
        <v/>
      </c>
      <c r="BA95" s="20" t="s">
        <v>34</v>
      </c>
      <c r="BB95" s="29" t="str">
        <f t="shared" si="166"/>
        <v/>
      </c>
      <c r="BC95" s="29">
        <f t="shared" si="167"/>
        <v>3</v>
      </c>
      <c r="BD95" s="29" t="str">
        <f t="shared" si="168"/>
        <v/>
      </c>
      <c r="BE95" s="29" t="str">
        <f t="shared" si="169"/>
        <v/>
      </c>
      <c r="BF95" s="29">
        <f t="shared" si="170"/>
        <v>3</v>
      </c>
      <c r="BG95" s="20" t="s">
        <v>14</v>
      </c>
      <c r="BH95" s="29" t="str">
        <f t="shared" si="171"/>
        <v/>
      </c>
      <c r="BI95" s="29">
        <f t="shared" si="172"/>
        <v>3</v>
      </c>
      <c r="BJ95" s="29" t="str">
        <f t="shared" si="173"/>
        <v/>
      </c>
      <c r="BK95" s="29" t="str">
        <f t="shared" si="174"/>
        <v/>
      </c>
      <c r="BL95" s="29">
        <f t="shared" si="175"/>
        <v>3</v>
      </c>
      <c r="BM95" s="20" t="s">
        <v>15</v>
      </c>
      <c r="BN95" s="29" t="str">
        <f t="shared" si="176"/>
        <v/>
      </c>
      <c r="BO95" s="29">
        <f t="shared" si="177"/>
        <v>3</v>
      </c>
      <c r="BP95" s="29" t="str">
        <f t="shared" si="178"/>
        <v/>
      </c>
      <c r="BQ95" s="29" t="str">
        <f t="shared" si="179"/>
        <v/>
      </c>
      <c r="BR95" s="29">
        <f t="shared" si="180"/>
        <v>3</v>
      </c>
      <c r="BS95" s="20" t="s">
        <v>16</v>
      </c>
      <c r="BT95" s="29" t="str">
        <f t="shared" si="181"/>
        <v/>
      </c>
      <c r="BU95" s="29">
        <f t="shared" si="182"/>
        <v>3</v>
      </c>
      <c r="BV95" s="29" t="str">
        <f t="shared" si="183"/>
        <v/>
      </c>
      <c r="BW95" s="29" t="str">
        <f t="shared" si="184"/>
        <v/>
      </c>
      <c r="BX95" s="29">
        <f t="shared" si="185"/>
        <v>3</v>
      </c>
      <c r="BY95" s="20" t="s">
        <v>35</v>
      </c>
      <c r="BZ95" s="29" t="str">
        <f t="shared" si="186"/>
        <v/>
      </c>
      <c r="CA95" s="29">
        <f t="shared" si="187"/>
        <v>3</v>
      </c>
      <c r="CB95" s="29" t="str">
        <f t="shared" si="188"/>
        <v/>
      </c>
      <c r="CC95" s="29" t="str">
        <f t="shared" si="189"/>
        <v/>
      </c>
      <c r="CD95" s="29">
        <f t="shared" si="190"/>
        <v>3</v>
      </c>
      <c r="CE95" s="20" t="s">
        <v>29</v>
      </c>
      <c r="CF95" s="29" t="str">
        <f t="shared" si="191"/>
        <v/>
      </c>
      <c r="CG95" s="29">
        <f t="shared" si="192"/>
        <v>3</v>
      </c>
      <c r="CH95" s="29" t="str">
        <f t="shared" si="193"/>
        <v/>
      </c>
      <c r="CI95" s="29" t="str">
        <f t="shared" si="194"/>
        <v/>
      </c>
      <c r="CJ95" s="29">
        <f t="shared" si="195"/>
        <v>3</v>
      </c>
      <c r="CK95" s="20" t="s">
        <v>36</v>
      </c>
      <c r="CL95" s="29" t="str">
        <f t="shared" si="196"/>
        <v/>
      </c>
      <c r="CM95" s="29">
        <f t="shared" si="197"/>
        <v>3</v>
      </c>
      <c r="CN95" s="29" t="str">
        <f t="shared" si="198"/>
        <v/>
      </c>
      <c r="CO95" s="29" t="str">
        <f t="shared" si="199"/>
        <v/>
      </c>
      <c r="CP95" s="29">
        <f t="shared" si="200"/>
        <v>3</v>
      </c>
      <c r="CQ95" s="21">
        <f t="shared" si="210"/>
        <v>36</v>
      </c>
      <c r="CR95" s="22" t="str">
        <f t="shared" si="211"/>
        <v>не прошёл</v>
      </c>
    </row>
    <row r="96" spans="1:96" ht="15" x14ac:dyDescent="0.25">
      <c r="A96" s="23">
        <f>'[1]Впишите фамилии!'!J70</f>
        <v>11</v>
      </c>
      <c r="B96" s="24" t="str">
        <f>'[1]Впишите фамилии!'!K70</f>
        <v>в</v>
      </c>
      <c r="C96" s="23" t="str">
        <f>'[1]Впишите фамилии!'!L70</f>
        <v>Радюкина Валерия</v>
      </c>
      <c r="D96" s="23" t="str">
        <f>'[1]Впишите фамилии!'!M70</f>
        <v>ж</v>
      </c>
      <c r="E96" s="48">
        <v>14</v>
      </c>
      <c r="F96" s="48">
        <v>12</v>
      </c>
      <c r="G96" s="48">
        <v>6</v>
      </c>
      <c r="H96" s="48">
        <v>10</v>
      </c>
      <c r="I96" s="49" t="s">
        <v>34</v>
      </c>
      <c r="J96" s="48">
        <v>10</v>
      </c>
      <c r="K96" s="32">
        <f t="shared" si="145"/>
        <v>52</v>
      </c>
      <c r="L96" s="28">
        <f t="shared" si="146"/>
        <v>4</v>
      </c>
      <c r="M96" s="28">
        <f t="shared" si="147"/>
        <v>4</v>
      </c>
      <c r="N96" s="28">
        <f t="shared" si="148"/>
        <v>3</v>
      </c>
      <c r="O96" s="28">
        <f t="shared" si="149"/>
        <v>3</v>
      </c>
      <c r="P96" s="28">
        <f t="shared" si="208"/>
        <v>3</v>
      </c>
      <c r="Q96" s="19">
        <f t="shared" si="80"/>
        <v>10</v>
      </c>
      <c r="R96" s="20" t="str">
        <f t="shared" si="81"/>
        <v xml:space="preserve"> </v>
      </c>
      <c r="S96" s="20" t="str">
        <f t="shared" si="82"/>
        <v xml:space="preserve"> </v>
      </c>
      <c r="T96" s="20" t="str">
        <f t="shared" si="83"/>
        <v xml:space="preserve"> </v>
      </c>
      <c r="U96" s="20" t="str">
        <f t="shared" si="84"/>
        <v xml:space="preserve"> </v>
      </c>
      <c r="V96" s="20" t="str">
        <f t="shared" si="85"/>
        <v xml:space="preserve"> </v>
      </c>
      <c r="W96" s="20" t="str">
        <f t="shared" si="209"/>
        <v xml:space="preserve"> </v>
      </c>
      <c r="X96" s="29" t="str">
        <f t="shared" si="201"/>
        <v/>
      </c>
      <c r="Y96" s="29">
        <f t="shared" si="202"/>
        <v>1</v>
      </c>
      <c r="Z96" s="29" t="str">
        <f t="shared" si="203"/>
        <v/>
      </c>
      <c r="AA96" s="29" t="str">
        <f t="shared" si="204"/>
        <v/>
      </c>
      <c r="AB96" s="29" t="str">
        <f t="shared" si="205"/>
        <v/>
      </c>
      <c r="AC96" s="29" t="str">
        <f t="shared" si="206"/>
        <v/>
      </c>
      <c r="AD96" s="29" t="str">
        <f t="shared" si="207"/>
        <v/>
      </c>
      <c r="AG96" s="20" t="s">
        <v>30</v>
      </c>
      <c r="AH96" s="29" t="str">
        <f t="shared" si="150"/>
        <v/>
      </c>
      <c r="AI96" s="29" t="str">
        <f t="shared" si="151"/>
        <v/>
      </c>
      <c r="AJ96" s="29">
        <f t="shared" si="152"/>
        <v>4</v>
      </c>
      <c r="AK96" s="29" t="str">
        <f t="shared" si="153"/>
        <v/>
      </c>
      <c r="AL96" s="20" t="s">
        <v>31</v>
      </c>
      <c r="AM96" s="29" t="str">
        <f t="shared" si="154"/>
        <v/>
      </c>
      <c r="AN96" s="29" t="str">
        <f t="shared" si="155"/>
        <v/>
      </c>
      <c r="AO96" s="29">
        <f t="shared" si="156"/>
        <v>4</v>
      </c>
      <c r="AP96" s="29" t="str">
        <f t="shared" si="157"/>
        <v/>
      </c>
      <c r="AQ96" s="20" t="s">
        <v>32</v>
      </c>
      <c r="AR96" s="29" t="str">
        <f t="shared" si="158"/>
        <v/>
      </c>
      <c r="AS96" s="29">
        <f t="shared" si="159"/>
        <v>3</v>
      </c>
      <c r="AT96" s="29" t="str">
        <f t="shared" si="160"/>
        <v/>
      </c>
      <c r="AU96" s="29" t="str">
        <f t="shared" si="161"/>
        <v/>
      </c>
      <c r="AV96" s="20" t="s">
        <v>33</v>
      </c>
      <c r="AW96" s="29" t="str">
        <f t="shared" si="162"/>
        <v/>
      </c>
      <c r="AX96" s="29">
        <f t="shared" si="163"/>
        <v>3</v>
      </c>
      <c r="AY96" s="29" t="str">
        <f t="shared" si="164"/>
        <v/>
      </c>
      <c r="AZ96" s="29" t="str">
        <f t="shared" si="165"/>
        <v/>
      </c>
      <c r="BA96" s="20" t="s">
        <v>34</v>
      </c>
      <c r="BB96" s="29" t="str">
        <f t="shared" si="166"/>
        <v/>
      </c>
      <c r="BC96" s="29">
        <f t="shared" si="167"/>
        <v>3</v>
      </c>
      <c r="BD96" s="29" t="str">
        <f t="shared" si="168"/>
        <v/>
      </c>
      <c r="BE96" s="29" t="str">
        <f t="shared" si="169"/>
        <v/>
      </c>
      <c r="BF96" s="29">
        <f t="shared" si="170"/>
        <v>3</v>
      </c>
      <c r="BG96" s="20" t="s">
        <v>14</v>
      </c>
      <c r="BH96" s="29" t="str">
        <f t="shared" si="171"/>
        <v/>
      </c>
      <c r="BI96" s="29">
        <f t="shared" si="172"/>
        <v>3</v>
      </c>
      <c r="BJ96" s="29" t="str">
        <f t="shared" si="173"/>
        <v/>
      </c>
      <c r="BK96" s="29" t="str">
        <f t="shared" si="174"/>
        <v/>
      </c>
      <c r="BL96" s="29">
        <f t="shared" si="175"/>
        <v>3</v>
      </c>
      <c r="BM96" s="20" t="s">
        <v>15</v>
      </c>
      <c r="BN96" s="29" t="str">
        <f t="shared" si="176"/>
        <v/>
      </c>
      <c r="BO96" s="29">
        <f t="shared" si="177"/>
        <v>3</v>
      </c>
      <c r="BP96" s="29" t="str">
        <f t="shared" si="178"/>
        <v/>
      </c>
      <c r="BQ96" s="29" t="str">
        <f t="shared" si="179"/>
        <v/>
      </c>
      <c r="BR96" s="29">
        <f t="shared" si="180"/>
        <v>3</v>
      </c>
      <c r="BS96" s="20" t="s">
        <v>16</v>
      </c>
      <c r="BT96" s="29" t="str">
        <f t="shared" si="181"/>
        <v/>
      </c>
      <c r="BU96" s="29">
        <f t="shared" si="182"/>
        <v>3</v>
      </c>
      <c r="BV96" s="29" t="str">
        <f t="shared" si="183"/>
        <v/>
      </c>
      <c r="BW96" s="29" t="str">
        <f t="shared" si="184"/>
        <v/>
      </c>
      <c r="BX96" s="29">
        <f t="shared" si="185"/>
        <v>3</v>
      </c>
      <c r="BY96" s="20" t="s">
        <v>35</v>
      </c>
      <c r="BZ96" s="29" t="str">
        <f t="shared" si="186"/>
        <v/>
      </c>
      <c r="CA96" s="29">
        <f t="shared" si="187"/>
        <v>3</v>
      </c>
      <c r="CB96" s="29" t="str">
        <f t="shared" si="188"/>
        <v/>
      </c>
      <c r="CC96" s="29" t="str">
        <f t="shared" si="189"/>
        <v/>
      </c>
      <c r="CD96" s="29">
        <f t="shared" si="190"/>
        <v>3</v>
      </c>
      <c r="CE96" s="20" t="s">
        <v>29</v>
      </c>
      <c r="CF96" s="29" t="str">
        <f t="shared" si="191"/>
        <v/>
      </c>
      <c r="CG96" s="29">
        <f t="shared" si="192"/>
        <v>3</v>
      </c>
      <c r="CH96" s="29" t="str">
        <f t="shared" si="193"/>
        <v/>
      </c>
      <c r="CI96" s="29" t="str">
        <f t="shared" si="194"/>
        <v/>
      </c>
      <c r="CJ96" s="29">
        <f t="shared" si="195"/>
        <v>3</v>
      </c>
      <c r="CK96" s="20" t="s">
        <v>36</v>
      </c>
      <c r="CL96" s="29" t="str">
        <f t="shared" si="196"/>
        <v/>
      </c>
      <c r="CM96" s="29">
        <f t="shared" si="197"/>
        <v>3</v>
      </c>
      <c r="CN96" s="29" t="str">
        <f t="shared" si="198"/>
        <v/>
      </c>
      <c r="CO96" s="29" t="str">
        <f t="shared" si="199"/>
        <v/>
      </c>
      <c r="CP96" s="29">
        <f t="shared" si="200"/>
        <v>3</v>
      </c>
      <c r="CQ96" s="21">
        <f t="shared" si="210"/>
        <v>40</v>
      </c>
      <c r="CR96" s="22" t="str">
        <f t="shared" si="211"/>
        <v>не прошла</v>
      </c>
    </row>
    <row r="97" spans="1:96" ht="15" x14ac:dyDescent="0.25">
      <c r="A97" s="23">
        <f>'[1]Впишите фамилии!'!J71</f>
        <v>12</v>
      </c>
      <c r="B97" s="24" t="str">
        <f>'[1]Впишите фамилии!'!K71</f>
        <v>в</v>
      </c>
      <c r="C97" s="23" t="str">
        <f>'[1]Впишите фамилии!'!L71</f>
        <v>Рахимбердинова Гульмира</v>
      </c>
      <c r="D97" s="23" t="str">
        <f>'[1]Впишите фамилии!'!M71</f>
        <v>ж</v>
      </c>
      <c r="E97" s="48">
        <v>19</v>
      </c>
      <c r="F97" s="48">
        <v>14</v>
      </c>
      <c r="G97" s="48">
        <v>12</v>
      </c>
      <c r="H97" s="48">
        <v>12</v>
      </c>
      <c r="I97" s="49" t="s">
        <v>37</v>
      </c>
      <c r="J97" s="48">
        <v>20</v>
      </c>
      <c r="K97" s="32">
        <f t="shared" si="145"/>
        <v>77</v>
      </c>
      <c r="L97" s="28">
        <f t="shared" si="146"/>
        <v>4</v>
      </c>
      <c r="M97" s="28">
        <f t="shared" si="147"/>
        <v>4</v>
      </c>
      <c r="N97" s="28">
        <f t="shared" si="148"/>
        <v>3</v>
      </c>
      <c r="O97" s="28">
        <f t="shared" si="149"/>
        <v>4</v>
      </c>
      <c r="P97" s="28">
        <f t="shared" si="208"/>
        <v>4</v>
      </c>
      <c r="Q97" s="19" t="str">
        <f t="shared" si="80"/>
        <v xml:space="preserve"> </v>
      </c>
      <c r="R97" s="20" t="str">
        <f t="shared" si="81"/>
        <v xml:space="preserve"> </v>
      </c>
      <c r="S97" s="20" t="str">
        <f t="shared" si="82"/>
        <v xml:space="preserve"> </v>
      </c>
      <c r="T97" s="20" t="str">
        <f t="shared" si="83"/>
        <v xml:space="preserve"> </v>
      </c>
      <c r="U97" s="20" t="str">
        <f t="shared" si="84"/>
        <v xml:space="preserve"> </v>
      </c>
      <c r="V97" s="20" t="str">
        <f t="shared" si="85"/>
        <v xml:space="preserve"> </v>
      </c>
      <c r="W97" s="20">
        <f t="shared" si="209"/>
        <v>20</v>
      </c>
      <c r="X97" s="29" t="str">
        <f t="shared" si="201"/>
        <v/>
      </c>
      <c r="Y97" s="29" t="str">
        <f t="shared" si="202"/>
        <v/>
      </c>
      <c r="Z97" s="29" t="str">
        <f t="shared" si="203"/>
        <v/>
      </c>
      <c r="AA97" s="29">
        <f t="shared" si="204"/>
        <v>1</v>
      </c>
      <c r="AB97" s="29" t="str">
        <f t="shared" si="205"/>
        <v/>
      </c>
      <c r="AC97" s="29" t="str">
        <f t="shared" si="206"/>
        <v/>
      </c>
      <c r="AD97" s="29" t="str">
        <f t="shared" si="207"/>
        <v/>
      </c>
      <c r="AG97" s="20" t="s">
        <v>30</v>
      </c>
      <c r="AH97" s="29" t="str">
        <f t="shared" si="150"/>
        <v/>
      </c>
      <c r="AI97" s="29" t="str">
        <f t="shared" si="151"/>
        <v/>
      </c>
      <c r="AJ97" s="29">
        <f t="shared" si="152"/>
        <v>4</v>
      </c>
      <c r="AK97" s="29" t="str">
        <f t="shared" si="153"/>
        <v/>
      </c>
      <c r="AL97" s="20" t="s">
        <v>31</v>
      </c>
      <c r="AM97" s="29" t="str">
        <f t="shared" si="154"/>
        <v/>
      </c>
      <c r="AN97" s="29" t="str">
        <f t="shared" si="155"/>
        <v/>
      </c>
      <c r="AO97" s="29">
        <f t="shared" si="156"/>
        <v>4</v>
      </c>
      <c r="AP97" s="29" t="str">
        <f t="shared" si="157"/>
        <v/>
      </c>
      <c r="AQ97" s="20" t="s">
        <v>32</v>
      </c>
      <c r="AR97" s="29" t="str">
        <f t="shared" si="158"/>
        <v/>
      </c>
      <c r="AS97" s="29">
        <f t="shared" si="159"/>
        <v>3</v>
      </c>
      <c r="AT97" s="29" t="str">
        <f t="shared" si="160"/>
        <v/>
      </c>
      <c r="AU97" s="29" t="str">
        <f t="shared" si="161"/>
        <v/>
      </c>
      <c r="AV97" s="20" t="s">
        <v>33</v>
      </c>
      <c r="AW97" s="29" t="str">
        <f t="shared" si="162"/>
        <v/>
      </c>
      <c r="AX97" s="29" t="str">
        <f t="shared" si="163"/>
        <v/>
      </c>
      <c r="AY97" s="29">
        <f t="shared" si="164"/>
        <v>4</v>
      </c>
      <c r="AZ97" s="29" t="str">
        <f t="shared" si="165"/>
        <v/>
      </c>
      <c r="BA97" s="20" t="s">
        <v>34</v>
      </c>
      <c r="BB97" s="29" t="str">
        <f t="shared" si="166"/>
        <v/>
      </c>
      <c r="BC97" s="29" t="str">
        <f t="shared" si="167"/>
        <v/>
      </c>
      <c r="BD97" s="29">
        <f t="shared" si="168"/>
        <v>4</v>
      </c>
      <c r="BE97" s="29" t="str">
        <f t="shared" si="169"/>
        <v/>
      </c>
      <c r="BF97" s="29">
        <f t="shared" si="170"/>
        <v>4</v>
      </c>
      <c r="BG97" s="20" t="s">
        <v>14</v>
      </c>
      <c r="BH97" s="29" t="str">
        <f t="shared" si="171"/>
        <v/>
      </c>
      <c r="BI97" s="29" t="str">
        <f t="shared" si="172"/>
        <v/>
      </c>
      <c r="BJ97" s="29" t="str">
        <f t="shared" si="173"/>
        <v/>
      </c>
      <c r="BK97" s="29">
        <f t="shared" si="174"/>
        <v>5</v>
      </c>
      <c r="BL97" s="29">
        <f t="shared" si="175"/>
        <v>5</v>
      </c>
      <c r="BM97" s="20" t="s">
        <v>15</v>
      </c>
      <c r="BN97" s="29" t="str">
        <f t="shared" si="176"/>
        <v/>
      </c>
      <c r="BO97" s="29" t="str">
        <f t="shared" si="177"/>
        <v/>
      </c>
      <c r="BP97" s="29" t="str">
        <f t="shared" si="178"/>
        <v/>
      </c>
      <c r="BQ97" s="29">
        <f t="shared" si="179"/>
        <v>5</v>
      </c>
      <c r="BR97" s="29">
        <f t="shared" si="180"/>
        <v>5</v>
      </c>
      <c r="BS97" s="20" t="s">
        <v>16</v>
      </c>
      <c r="BT97" s="29" t="str">
        <f t="shared" si="181"/>
        <v/>
      </c>
      <c r="BU97" s="29" t="str">
        <f t="shared" si="182"/>
        <v/>
      </c>
      <c r="BV97" s="29">
        <f t="shared" si="183"/>
        <v>4</v>
      </c>
      <c r="BW97" s="29" t="str">
        <f t="shared" si="184"/>
        <v/>
      </c>
      <c r="BX97" s="29">
        <f t="shared" si="185"/>
        <v>4</v>
      </c>
      <c r="BY97" s="20" t="s">
        <v>35</v>
      </c>
      <c r="BZ97" s="29" t="str">
        <f t="shared" si="186"/>
        <v/>
      </c>
      <c r="CA97" s="29" t="str">
        <f t="shared" si="187"/>
        <v/>
      </c>
      <c r="CB97" s="29">
        <f t="shared" si="188"/>
        <v>4</v>
      </c>
      <c r="CC97" s="29" t="str">
        <f t="shared" si="189"/>
        <v/>
      </c>
      <c r="CD97" s="29">
        <f t="shared" si="190"/>
        <v>4</v>
      </c>
      <c r="CE97" s="20" t="s">
        <v>29</v>
      </c>
      <c r="CF97" s="29" t="str">
        <f t="shared" si="191"/>
        <v/>
      </c>
      <c r="CG97" s="29" t="str">
        <f t="shared" si="192"/>
        <v/>
      </c>
      <c r="CH97" s="29">
        <f t="shared" si="193"/>
        <v>4</v>
      </c>
      <c r="CI97" s="29" t="str">
        <f t="shared" si="194"/>
        <v/>
      </c>
      <c r="CJ97" s="29">
        <f t="shared" si="195"/>
        <v>4</v>
      </c>
      <c r="CK97" s="20" t="s">
        <v>36</v>
      </c>
      <c r="CL97" s="29" t="str">
        <f t="shared" si="196"/>
        <v/>
      </c>
      <c r="CM97" s="29" t="str">
        <f t="shared" si="197"/>
        <v/>
      </c>
      <c r="CN97" s="29">
        <f t="shared" si="198"/>
        <v>4</v>
      </c>
      <c r="CO97" s="29" t="str">
        <f t="shared" si="199"/>
        <v/>
      </c>
      <c r="CP97" s="29">
        <f t="shared" si="200"/>
        <v>4</v>
      </c>
      <c r="CQ97" s="21">
        <f t="shared" si="210"/>
        <v>63</v>
      </c>
      <c r="CR97" s="22" t="str">
        <f t="shared" si="211"/>
        <v/>
      </c>
    </row>
    <row r="98" spans="1:96" ht="15" x14ac:dyDescent="0.25">
      <c r="A98" s="23">
        <f>'[1]Впишите фамилии!'!J72</f>
        <v>13</v>
      </c>
      <c r="B98" s="24" t="str">
        <f>'[1]Впишите фамилии!'!K72</f>
        <v>в</v>
      </c>
      <c r="C98" s="23" t="str">
        <f>'[1]Впишите фамилии!'!L72</f>
        <v>Семенова Екатерина</v>
      </c>
      <c r="D98" s="23" t="str">
        <f>'[1]Впишите фамилии!'!M72</f>
        <v>ж</v>
      </c>
      <c r="E98" s="48">
        <v>10</v>
      </c>
      <c r="F98" s="48">
        <v>15</v>
      </c>
      <c r="G98" s="48">
        <v>7</v>
      </c>
      <c r="H98" s="48">
        <v>11</v>
      </c>
      <c r="I98" s="49" t="s">
        <v>34</v>
      </c>
      <c r="J98" s="48">
        <v>8</v>
      </c>
      <c r="K98" s="32">
        <f t="shared" si="145"/>
        <v>51</v>
      </c>
      <c r="L98" s="28">
        <f t="shared" si="146"/>
        <v>3</v>
      </c>
      <c r="M98" s="28">
        <f t="shared" si="147"/>
        <v>4</v>
      </c>
      <c r="N98" s="28">
        <f t="shared" si="148"/>
        <v>3</v>
      </c>
      <c r="O98" s="28">
        <f t="shared" si="149"/>
        <v>3</v>
      </c>
      <c r="P98" s="28">
        <f t="shared" si="208"/>
        <v>3</v>
      </c>
      <c r="Q98" s="19">
        <f t="shared" si="80"/>
        <v>8</v>
      </c>
      <c r="R98" s="20" t="str">
        <f t="shared" si="81"/>
        <v xml:space="preserve"> </v>
      </c>
      <c r="S98" s="20" t="str">
        <f t="shared" si="82"/>
        <v xml:space="preserve"> </v>
      </c>
      <c r="T98" s="20" t="str">
        <f t="shared" si="83"/>
        <v xml:space="preserve"> </v>
      </c>
      <c r="U98" s="20" t="str">
        <f t="shared" si="84"/>
        <v xml:space="preserve"> </v>
      </c>
      <c r="V98" s="20" t="str">
        <f t="shared" si="85"/>
        <v xml:space="preserve"> </v>
      </c>
      <c r="W98" s="20" t="str">
        <f t="shared" si="209"/>
        <v xml:space="preserve"> </v>
      </c>
      <c r="X98" s="29" t="str">
        <f t="shared" si="201"/>
        <v/>
      </c>
      <c r="Y98" s="29">
        <f t="shared" si="202"/>
        <v>1</v>
      </c>
      <c r="Z98" s="29" t="str">
        <f t="shared" si="203"/>
        <v/>
      </c>
      <c r="AA98" s="29" t="str">
        <f t="shared" si="204"/>
        <v/>
      </c>
      <c r="AB98" s="29" t="str">
        <f t="shared" si="205"/>
        <v/>
      </c>
      <c r="AC98" s="29" t="str">
        <f t="shared" si="206"/>
        <v/>
      </c>
      <c r="AD98" s="29" t="str">
        <f t="shared" si="207"/>
        <v/>
      </c>
      <c r="AG98" s="20" t="s">
        <v>30</v>
      </c>
      <c r="AH98" s="29" t="str">
        <f t="shared" si="150"/>
        <v/>
      </c>
      <c r="AI98" s="29">
        <f t="shared" si="151"/>
        <v>3</v>
      </c>
      <c r="AJ98" s="29" t="str">
        <f t="shared" si="152"/>
        <v/>
      </c>
      <c r="AK98" s="29" t="str">
        <f t="shared" si="153"/>
        <v/>
      </c>
      <c r="AL98" s="20" t="s">
        <v>31</v>
      </c>
      <c r="AM98" s="29" t="str">
        <f t="shared" si="154"/>
        <v/>
      </c>
      <c r="AN98" s="29" t="str">
        <f t="shared" si="155"/>
        <v/>
      </c>
      <c r="AO98" s="29">
        <f t="shared" si="156"/>
        <v>4</v>
      </c>
      <c r="AP98" s="29" t="str">
        <f t="shared" si="157"/>
        <v/>
      </c>
      <c r="AQ98" s="20" t="s">
        <v>32</v>
      </c>
      <c r="AR98" s="29" t="str">
        <f t="shared" si="158"/>
        <v/>
      </c>
      <c r="AS98" s="29">
        <f t="shared" si="159"/>
        <v>3</v>
      </c>
      <c r="AT98" s="29" t="str">
        <f t="shared" si="160"/>
        <v/>
      </c>
      <c r="AU98" s="29" t="str">
        <f t="shared" si="161"/>
        <v/>
      </c>
      <c r="AV98" s="20" t="s">
        <v>33</v>
      </c>
      <c r="AW98" s="29" t="str">
        <f t="shared" si="162"/>
        <v/>
      </c>
      <c r="AX98" s="29">
        <f t="shared" si="163"/>
        <v>3</v>
      </c>
      <c r="AY98" s="29" t="str">
        <f t="shared" si="164"/>
        <v/>
      </c>
      <c r="AZ98" s="29" t="str">
        <f t="shared" si="165"/>
        <v/>
      </c>
      <c r="BA98" s="20" t="s">
        <v>34</v>
      </c>
      <c r="BB98" s="29" t="str">
        <f t="shared" si="166"/>
        <v/>
      </c>
      <c r="BC98" s="29">
        <f t="shared" si="167"/>
        <v>3</v>
      </c>
      <c r="BD98" s="29" t="str">
        <f t="shared" si="168"/>
        <v/>
      </c>
      <c r="BE98" s="29" t="str">
        <f t="shared" si="169"/>
        <v/>
      </c>
      <c r="BF98" s="29">
        <f t="shared" si="170"/>
        <v>3</v>
      </c>
      <c r="BG98" s="20" t="s">
        <v>14</v>
      </c>
      <c r="BH98" s="29" t="str">
        <f t="shared" si="171"/>
        <v/>
      </c>
      <c r="BI98" s="29">
        <f t="shared" si="172"/>
        <v>3</v>
      </c>
      <c r="BJ98" s="29" t="str">
        <f t="shared" si="173"/>
        <v/>
      </c>
      <c r="BK98" s="29" t="str">
        <f t="shared" si="174"/>
        <v/>
      </c>
      <c r="BL98" s="29">
        <f t="shared" si="175"/>
        <v>3</v>
      </c>
      <c r="BM98" s="20" t="s">
        <v>15</v>
      </c>
      <c r="BN98" s="29" t="str">
        <f t="shared" si="176"/>
        <v/>
      </c>
      <c r="BO98" s="29">
        <f t="shared" si="177"/>
        <v>3</v>
      </c>
      <c r="BP98" s="29" t="str">
        <f t="shared" si="178"/>
        <v/>
      </c>
      <c r="BQ98" s="29" t="str">
        <f t="shared" si="179"/>
        <v/>
      </c>
      <c r="BR98" s="29">
        <f t="shared" si="180"/>
        <v>3</v>
      </c>
      <c r="BS98" s="20" t="s">
        <v>16</v>
      </c>
      <c r="BT98" s="29" t="str">
        <f t="shared" si="181"/>
        <v/>
      </c>
      <c r="BU98" s="29">
        <f t="shared" si="182"/>
        <v>3</v>
      </c>
      <c r="BV98" s="29" t="str">
        <f t="shared" si="183"/>
        <v/>
      </c>
      <c r="BW98" s="29" t="str">
        <f t="shared" si="184"/>
        <v/>
      </c>
      <c r="BX98" s="29">
        <f t="shared" si="185"/>
        <v>3</v>
      </c>
      <c r="BY98" s="20" t="s">
        <v>35</v>
      </c>
      <c r="BZ98" s="29" t="str">
        <f t="shared" si="186"/>
        <v/>
      </c>
      <c r="CA98" s="29">
        <f t="shared" si="187"/>
        <v>3</v>
      </c>
      <c r="CB98" s="29" t="str">
        <f t="shared" si="188"/>
        <v/>
      </c>
      <c r="CC98" s="29" t="str">
        <f t="shared" si="189"/>
        <v/>
      </c>
      <c r="CD98" s="29">
        <f t="shared" si="190"/>
        <v>3</v>
      </c>
      <c r="CE98" s="20" t="s">
        <v>29</v>
      </c>
      <c r="CF98" s="29" t="str">
        <f t="shared" si="191"/>
        <v/>
      </c>
      <c r="CG98" s="29">
        <f t="shared" si="192"/>
        <v>3</v>
      </c>
      <c r="CH98" s="29" t="str">
        <f t="shared" si="193"/>
        <v/>
      </c>
      <c r="CI98" s="29" t="str">
        <f t="shared" si="194"/>
        <v/>
      </c>
      <c r="CJ98" s="29">
        <f t="shared" si="195"/>
        <v>3</v>
      </c>
      <c r="CK98" s="20" t="s">
        <v>36</v>
      </c>
      <c r="CL98" s="29" t="str">
        <f t="shared" si="196"/>
        <v/>
      </c>
      <c r="CM98" s="29">
        <f t="shared" si="197"/>
        <v>3</v>
      </c>
      <c r="CN98" s="29" t="str">
        <f t="shared" si="198"/>
        <v/>
      </c>
      <c r="CO98" s="29" t="str">
        <f t="shared" si="199"/>
        <v/>
      </c>
      <c r="CP98" s="29">
        <f t="shared" si="200"/>
        <v>3</v>
      </c>
      <c r="CQ98" s="21">
        <f t="shared" si="210"/>
        <v>36</v>
      </c>
      <c r="CR98" s="22" t="str">
        <f t="shared" si="211"/>
        <v>не прошла</v>
      </c>
    </row>
    <row r="99" spans="1:96" ht="15" x14ac:dyDescent="0.25">
      <c r="A99" s="23">
        <f>'[1]Впишите фамилии!'!J73</f>
        <v>14</v>
      </c>
      <c r="B99" s="24" t="str">
        <f>'[1]Впишите фамилии!'!K73</f>
        <v>в</v>
      </c>
      <c r="C99" s="23" t="str">
        <f>'[1]Впишите фамилии!'!L73</f>
        <v>Солдатова Алина</v>
      </c>
      <c r="D99" s="23" t="str">
        <f>'[1]Впишите фамилии!'!M73</f>
        <v>ж</v>
      </c>
      <c r="E99" s="48">
        <v>15</v>
      </c>
      <c r="F99" s="48">
        <v>11</v>
      </c>
      <c r="G99" s="48">
        <v>12</v>
      </c>
      <c r="H99" s="48">
        <v>10</v>
      </c>
      <c r="I99" s="49" t="s">
        <v>29</v>
      </c>
      <c r="J99" s="48">
        <v>11</v>
      </c>
      <c r="K99" s="32">
        <f t="shared" si="145"/>
        <v>59</v>
      </c>
      <c r="L99" s="28">
        <f t="shared" si="146"/>
        <v>4</v>
      </c>
      <c r="M99" s="28">
        <f t="shared" si="147"/>
        <v>3</v>
      </c>
      <c r="N99" s="28">
        <f t="shared" si="148"/>
        <v>3</v>
      </c>
      <c r="O99" s="28">
        <f t="shared" si="149"/>
        <v>3</v>
      </c>
      <c r="P99" s="28">
        <f t="shared" si="208"/>
        <v>3</v>
      </c>
      <c r="Q99" s="19" t="str">
        <f t="shared" si="80"/>
        <v xml:space="preserve"> </v>
      </c>
      <c r="R99" s="20" t="str">
        <f t="shared" si="81"/>
        <v xml:space="preserve"> </v>
      </c>
      <c r="S99" s="20" t="str">
        <f t="shared" si="82"/>
        <v xml:space="preserve"> </v>
      </c>
      <c r="T99" s="20" t="str">
        <f t="shared" si="83"/>
        <v xml:space="preserve"> </v>
      </c>
      <c r="U99" s="20" t="str">
        <f t="shared" si="84"/>
        <v xml:space="preserve"> </v>
      </c>
      <c r="V99" s="20">
        <f t="shared" si="85"/>
        <v>11</v>
      </c>
      <c r="W99" s="20" t="str">
        <f t="shared" si="209"/>
        <v xml:space="preserve"> </v>
      </c>
      <c r="X99" s="29" t="str">
        <f t="shared" si="201"/>
        <v/>
      </c>
      <c r="Y99" s="29">
        <f t="shared" si="202"/>
        <v>1</v>
      </c>
      <c r="Z99" s="29" t="str">
        <f t="shared" si="203"/>
        <v/>
      </c>
      <c r="AA99" s="29" t="str">
        <f t="shared" si="204"/>
        <v/>
      </c>
      <c r="AB99" s="29" t="str">
        <f t="shared" si="205"/>
        <v/>
      </c>
      <c r="AC99" s="29" t="str">
        <f t="shared" si="206"/>
        <v/>
      </c>
      <c r="AD99" s="29" t="str">
        <f t="shared" si="207"/>
        <v/>
      </c>
      <c r="AG99" s="20" t="s">
        <v>30</v>
      </c>
      <c r="AH99" s="29" t="str">
        <f t="shared" si="150"/>
        <v/>
      </c>
      <c r="AI99" s="29" t="str">
        <f t="shared" si="151"/>
        <v/>
      </c>
      <c r="AJ99" s="29">
        <f t="shared" si="152"/>
        <v>4</v>
      </c>
      <c r="AK99" s="29" t="str">
        <f t="shared" si="153"/>
        <v/>
      </c>
      <c r="AL99" s="20" t="s">
        <v>31</v>
      </c>
      <c r="AM99" s="29" t="str">
        <f t="shared" si="154"/>
        <v/>
      </c>
      <c r="AN99" s="29">
        <f t="shared" si="155"/>
        <v>3</v>
      </c>
      <c r="AO99" s="29" t="str">
        <f t="shared" si="156"/>
        <v/>
      </c>
      <c r="AP99" s="29" t="str">
        <f t="shared" si="157"/>
        <v/>
      </c>
      <c r="AQ99" s="20" t="s">
        <v>32</v>
      </c>
      <c r="AR99" s="29" t="str">
        <f t="shared" si="158"/>
        <v/>
      </c>
      <c r="AS99" s="29">
        <f t="shared" si="159"/>
        <v>3</v>
      </c>
      <c r="AT99" s="29" t="str">
        <f t="shared" si="160"/>
        <v/>
      </c>
      <c r="AU99" s="29" t="str">
        <f t="shared" si="161"/>
        <v/>
      </c>
      <c r="AV99" s="20" t="s">
        <v>33</v>
      </c>
      <c r="AW99" s="29" t="str">
        <f t="shared" si="162"/>
        <v/>
      </c>
      <c r="AX99" s="29">
        <f t="shared" si="163"/>
        <v>3</v>
      </c>
      <c r="AY99" s="29" t="str">
        <f t="shared" si="164"/>
        <v/>
      </c>
      <c r="AZ99" s="29" t="str">
        <f t="shared" si="165"/>
        <v/>
      </c>
      <c r="BA99" s="20" t="s">
        <v>34</v>
      </c>
      <c r="BB99" s="29" t="str">
        <f t="shared" si="166"/>
        <v/>
      </c>
      <c r="BC99" s="29">
        <f t="shared" si="167"/>
        <v>3</v>
      </c>
      <c r="BD99" s="29" t="str">
        <f t="shared" si="168"/>
        <v/>
      </c>
      <c r="BE99" s="29" t="str">
        <f t="shared" si="169"/>
        <v/>
      </c>
      <c r="BF99" s="29">
        <f t="shared" si="170"/>
        <v>3</v>
      </c>
      <c r="BG99" s="20" t="s">
        <v>14</v>
      </c>
      <c r="BH99" s="29" t="str">
        <f t="shared" si="171"/>
        <v/>
      </c>
      <c r="BI99" s="29">
        <f t="shared" si="172"/>
        <v>3</v>
      </c>
      <c r="BJ99" s="29" t="str">
        <f t="shared" si="173"/>
        <v/>
      </c>
      <c r="BK99" s="29" t="str">
        <f t="shared" si="174"/>
        <v/>
      </c>
      <c r="BL99" s="29">
        <f t="shared" si="175"/>
        <v>3</v>
      </c>
      <c r="BM99" s="20" t="s">
        <v>15</v>
      </c>
      <c r="BN99" s="29" t="str">
        <f t="shared" si="176"/>
        <v/>
      </c>
      <c r="BO99" s="29">
        <f t="shared" si="177"/>
        <v>3</v>
      </c>
      <c r="BP99" s="29" t="str">
        <f t="shared" si="178"/>
        <v/>
      </c>
      <c r="BQ99" s="29" t="str">
        <f t="shared" si="179"/>
        <v/>
      </c>
      <c r="BR99" s="29">
        <f t="shared" si="180"/>
        <v>3</v>
      </c>
      <c r="BS99" s="20" t="s">
        <v>16</v>
      </c>
      <c r="BT99" s="29" t="str">
        <f t="shared" si="181"/>
        <v/>
      </c>
      <c r="BU99" s="29">
        <f t="shared" si="182"/>
        <v>3</v>
      </c>
      <c r="BV99" s="29" t="str">
        <f t="shared" si="183"/>
        <v/>
      </c>
      <c r="BW99" s="29" t="str">
        <f t="shared" si="184"/>
        <v/>
      </c>
      <c r="BX99" s="29">
        <f t="shared" si="185"/>
        <v>3</v>
      </c>
      <c r="BY99" s="20" t="s">
        <v>35</v>
      </c>
      <c r="BZ99" s="29" t="str">
        <f t="shared" si="186"/>
        <v/>
      </c>
      <c r="CA99" s="29">
        <f t="shared" si="187"/>
        <v>3</v>
      </c>
      <c r="CB99" s="29" t="str">
        <f t="shared" si="188"/>
        <v/>
      </c>
      <c r="CC99" s="29" t="str">
        <f t="shared" si="189"/>
        <v/>
      </c>
      <c r="CD99" s="29">
        <f t="shared" si="190"/>
        <v>3</v>
      </c>
      <c r="CE99" s="20" t="s">
        <v>29</v>
      </c>
      <c r="CF99" s="29" t="str">
        <f t="shared" si="191"/>
        <v/>
      </c>
      <c r="CG99" s="29">
        <f t="shared" si="192"/>
        <v>3</v>
      </c>
      <c r="CH99" s="29" t="str">
        <f t="shared" si="193"/>
        <v/>
      </c>
      <c r="CI99" s="29" t="str">
        <f t="shared" si="194"/>
        <v/>
      </c>
      <c r="CJ99" s="29">
        <f t="shared" si="195"/>
        <v>3</v>
      </c>
      <c r="CK99" s="20" t="s">
        <v>36</v>
      </c>
      <c r="CL99" s="29" t="str">
        <f t="shared" si="196"/>
        <v/>
      </c>
      <c r="CM99" s="29">
        <f t="shared" si="197"/>
        <v>3</v>
      </c>
      <c r="CN99" s="29" t="str">
        <f t="shared" si="198"/>
        <v/>
      </c>
      <c r="CO99" s="29" t="str">
        <f t="shared" si="199"/>
        <v/>
      </c>
      <c r="CP99" s="29">
        <f t="shared" si="200"/>
        <v>3</v>
      </c>
      <c r="CQ99" s="21">
        <f t="shared" si="210"/>
        <v>48</v>
      </c>
      <c r="CR99" s="22" t="str">
        <f t="shared" si="211"/>
        <v>не прошла</v>
      </c>
    </row>
    <row r="100" spans="1:96" ht="15" x14ac:dyDescent="0.25">
      <c r="A100" s="23">
        <f>'[1]Впишите фамилии!'!J74</f>
        <v>15</v>
      </c>
      <c r="B100" s="24" t="str">
        <f>'[1]Впишите фамилии!'!K74</f>
        <v>в</v>
      </c>
      <c r="C100" s="23" t="str">
        <f>'[1]Впишите фамилии!'!L74</f>
        <v>Цыздоев Ваха</v>
      </c>
      <c r="D100" s="23" t="str">
        <f>'[1]Впишите фамилии!'!M74</f>
        <v>м</v>
      </c>
      <c r="E100" s="48">
        <v>15</v>
      </c>
      <c r="F100" s="48">
        <v>7</v>
      </c>
      <c r="G100" s="48">
        <v>6</v>
      </c>
      <c r="H100" s="48">
        <v>5</v>
      </c>
      <c r="I100" s="49" t="s">
        <v>37</v>
      </c>
      <c r="J100" s="48">
        <v>14</v>
      </c>
      <c r="K100" s="32">
        <f t="shared" si="145"/>
        <v>47</v>
      </c>
      <c r="L100" s="28">
        <f t="shared" si="146"/>
        <v>4</v>
      </c>
      <c r="M100" s="28">
        <f t="shared" si="147"/>
        <v>3</v>
      </c>
      <c r="N100" s="28">
        <f t="shared" si="148"/>
        <v>3</v>
      </c>
      <c r="O100" s="28">
        <f t="shared" si="149"/>
        <v>3</v>
      </c>
      <c r="P100" s="28">
        <f t="shared" si="208"/>
        <v>4</v>
      </c>
      <c r="Q100" s="19" t="str">
        <f t="shared" si="80"/>
        <v xml:space="preserve"> </v>
      </c>
      <c r="R100" s="20" t="str">
        <f t="shared" si="81"/>
        <v xml:space="preserve"> </v>
      </c>
      <c r="S100" s="20" t="str">
        <f t="shared" si="82"/>
        <v xml:space="preserve"> </v>
      </c>
      <c r="T100" s="20" t="str">
        <f t="shared" si="83"/>
        <v xml:space="preserve"> </v>
      </c>
      <c r="U100" s="20" t="str">
        <f t="shared" si="84"/>
        <v xml:space="preserve"> </v>
      </c>
      <c r="V100" s="20" t="str">
        <f t="shared" si="85"/>
        <v xml:space="preserve"> </v>
      </c>
      <c r="W100" s="20">
        <f t="shared" si="209"/>
        <v>14</v>
      </c>
      <c r="X100" s="29">
        <f t="shared" si="201"/>
        <v>1</v>
      </c>
      <c r="Y100" s="29" t="str">
        <f t="shared" si="202"/>
        <v/>
      </c>
      <c r="Z100" s="29" t="str">
        <f t="shared" si="203"/>
        <v/>
      </c>
      <c r="AA100" s="29" t="str">
        <f t="shared" si="204"/>
        <v/>
      </c>
      <c r="AB100" s="29" t="str">
        <f t="shared" si="205"/>
        <v/>
      </c>
      <c r="AC100" s="29" t="str">
        <f t="shared" si="206"/>
        <v/>
      </c>
      <c r="AD100" s="29" t="str">
        <f t="shared" si="207"/>
        <v/>
      </c>
      <c r="AG100" s="20" t="s">
        <v>30</v>
      </c>
      <c r="AH100" s="29" t="str">
        <f t="shared" si="150"/>
        <v/>
      </c>
      <c r="AI100" s="29" t="str">
        <f t="shared" si="151"/>
        <v/>
      </c>
      <c r="AJ100" s="29">
        <f t="shared" si="152"/>
        <v>4</v>
      </c>
      <c r="AK100" s="29" t="str">
        <f t="shared" si="153"/>
        <v/>
      </c>
      <c r="AL100" s="20" t="s">
        <v>31</v>
      </c>
      <c r="AM100" s="29" t="str">
        <f t="shared" si="154"/>
        <v/>
      </c>
      <c r="AN100" s="29">
        <f t="shared" si="155"/>
        <v>3</v>
      </c>
      <c r="AO100" s="29" t="str">
        <f t="shared" si="156"/>
        <v/>
      </c>
      <c r="AP100" s="29" t="str">
        <f t="shared" si="157"/>
        <v/>
      </c>
      <c r="AQ100" s="20" t="s">
        <v>32</v>
      </c>
      <c r="AR100" s="29" t="str">
        <f t="shared" si="158"/>
        <v/>
      </c>
      <c r="AS100" s="29">
        <f t="shared" si="159"/>
        <v>3</v>
      </c>
      <c r="AT100" s="29" t="str">
        <f t="shared" si="160"/>
        <v/>
      </c>
      <c r="AU100" s="29" t="str">
        <f t="shared" si="161"/>
        <v/>
      </c>
      <c r="AV100" s="20" t="s">
        <v>33</v>
      </c>
      <c r="AW100" s="29" t="str">
        <f t="shared" si="162"/>
        <v/>
      </c>
      <c r="AX100" s="29">
        <f t="shared" si="163"/>
        <v>3</v>
      </c>
      <c r="AY100" s="29" t="str">
        <f t="shared" si="164"/>
        <v/>
      </c>
      <c r="AZ100" s="29" t="str">
        <f t="shared" si="165"/>
        <v/>
      </c>
      <c r="BA100" s="20" t="s">
        <v>34</v>
      </c>
      <c r="BB100" s="29" t="str">
        <f t="shared" si="166"/>
        <v/>
      </c>
      <c r="BC100" s="29" t="str">
        <f t="shared" si="167"/>
        <v/>
      </c>
      <c r="BD100" s="29">
        <f t="shared" si="168"/>
        <v>4</v>
      </c>
      <c r="BE100" s="29" t="str">
        <f t="shared" si="169"/>
        <v/>
      </c>
      <c r="BF100" s="29">
        <f t="shared" si="170"/>
        <v>4</v>
      </c>
      <c r="BG100" s="20" t="s">
        <v>14</v>
      </c>
      <c r="BH100" s="29" t="str">
        <f t="shared" si="171"/>
        <v/>
      </c>
      <c r="BI100" s="29" t="str">
        <f t="shared" si="172"/>
        <v/>
      </c>
      <c r="BJ100" s="29">
        <f t="shared" si="173"/>
        <v>4</v>
      </c>
      <c r="BK100" s="29" t="str">
        <f t="shared" si="174"/>
        <v/>
      </c>
      <c r="BL100" s="29">
        <f t="shared" si="175"/>
        <v>4</v>
      </c>
      <c r="BM100" s="20" t="s">
        <v>15</v>
      </c>
      <c r="BN100" s="29" t="str">
        <f t="shared" si="176"/>
        <v/>
      </c>
      <c r="BO100" s="29" t="str">
        <f t="shared" si="177"/>
        <v/>
      </c>
      <c r="BP100" s="29">
        <f t="shared" si="178"/>
        <v>4</v>
      </c>
      <c r="BQ100" s="29" t="str">
        <f t="shared" si="179"/>
        <v/>
      </c>
      <c r="BR100" s="29">
        <f t="shared" si="180"/>
        <v>4</v>
      </c>
      <c r="BS100" s="20" t="s">
        <v>16</v>
      </c>
      <c r="BT100" s="29" t="str">
        <f t="shared" si="181"/>
        <v/>
      </c>
      <c r="BU100" s="29" t="str">
        <f t="shared" si="182"/>
        <v/>
      </c>
      <c r="BV100" s="29">
        <f t="shared" si="183"/>
        <v>4</v>
      </c>
      <c r="BW100" s="29" t="str">
        <f t="shared" si="184"/>
        <v/>
      </c>
      <c r="BX100" s="29">
        <f t="shared" si="185"/>
        <v>4</v>
      </c>
      <c r="BY100" s="20" t="s">
        <v>35</v>
      </c>
      <c r="BZ100" s="29" t="str">
        <f t="shared" si="186"/>
        <v/>
      </c>
      <c r="CA100" s="29" t="str">
        <f t="shared" si="187"/>
        <v/>
      </c>
      <c r="CB100" s="29">
        <f t="shared" si="188"/>
        <v>4</v>
      </c>
      <c r="CC100" s="29" t="str">
        <f t="shared" si="189"/>
        <v/>
      </c>
      <c r="CD100" s="29">
        <f t="shared" si="190"/>
        <v>4</v>
      </c>
      <c r="CE100" s="20" t="s">
        <v>29</v>
      </c>
      <c r="CF100" s="29" t="str">
        <f t="shared" si="191"/>
        <v/>
      </c>
      <c r="CG100" s="29" t="str">
        <f t="shared" si="192"/>
        <v/>
      </c>
      <c r="CH100" s="29">
        <f t="shared" si="193"/>
        <v>4</v>
      </c>
      <c r="CI100" s="29" t="str">
        <f t="shared" si="194"/>
        <v/>
      </c>
      <c r="CJ100" s="29">
        <f t="shared" si="195"/>
        <v>4</v>
      </c>
      <c r="CK100" s="20" t="s">
        <v>36</v>
      </c>
      <c r="CL100" s="29" t="str">
        <f t="shared" si="196"/>
        <v/>
      </c>
      <c r="CM100" s="29" t="str">
        <f t="shared" si="197"/>
        <v/>
      </c>
      <c r="CN100" s="29">
        <f t="shared" si="198"/>
        <v>4</v>
      </c>
      <c r="CO100" s="29" t="str">
        <f t="shared" si="199"/>
        <v/>
      </c>
      <c r="CP100" s="29">
        <f t="shared" si="200"/>
        <v>4</v>
      </c>
      <c r="CQ100" s="21">
        <f t="shared" si="210"/>
        <v>40</v>
      </c>
      <c r="CR100" s="22" t="str">
        <f t="shared" si="211"/>
        <v>не прошёл</v>
      </c>
    </row>
    <row r="101" spans="1:96" ht="15" x14ac:dyDescent="0.25">
      <c r="A101" s="23">
        <f>'[1]Впишите фамилии!'!J75</f>
        <v>16</v>
      </c>
      <c r="B101" s="24" t="str">
        <f>'[1]Впишите фамилии!'!K75</f>
        <v>в</v>
      </c>
      <c r="C101" s="23" t="str">
        <f>'[1]Впишите фамилии!'!L75</f>
        <v>Шакенова Зарина</v>
      </c>
      <c r="D101" s="23" t="str">
        <f>'[1]Впишите фамилии!'!M75</f>
        <v>ж</v>
      </c>
      <c r="E101" s="48">
        <v>14</v>
      </c>
      <c r="F101" s="48">
        <v>22</v>
      </c>
      <c r="G101" s="48">
        <v>8</v>
      </c>
      <c r="H101" s="48">
        <v>13</v>
      </c>
      <c r="I101" s="49" t="s">
        <v>34</v>
      </c>
      <c r="J101" s="48">
        <v>13</v>
      </c>
      <c r="K101" s="32">
        <f t="shared" si="145"/>
        <v>70</v>
      </c>
      <c r="L101" s="28">
        <f t="shared" si="146"/>
        <v>4</v>
      </c>
      <c r="M101" s="28">
        <f t="shared" si="147"/>
        <v>5</v>
      </c>
      <c r="N101" s="28">
        <f t="shared" si="148"/>
        <v>3</v>
      </c>
      <c r="O101" s="28">
        <f t="shared" si="149"/>
        <v>4</v>
      </c>
      <c r="P101" s="28">
        <f t="shared" si="208"/>
        <v>3</v>
      </c>
      <c r="Q101" s="19">
        <f t="shared" si="80"/>
        <v>13</v>
      </c>
      <c r="R101" s="20" t="str">
        <f t="shared" si="81"/>
        <v xml:space="preserve"> </v>
      </c>
      <c r="S101" s="20" t="str">
        <f t="shared" si="82"/>
        <v xml:space="preserve"> </v>
      </c>
      <c r="T101" s="20" t="str">
        <f t="shared" si="83"/>
        <v xml:space="preserve"> </v>
      </c>
      <c r="U101" s="20" t="str">
        <f t="shared" si="84"/>
        <v xml:space="preserve"> </v>
      </c>
      <c r="V101" s="20" t="str">
        <f t="shared" si="85"/>
        <v xml:space="preserve"> </v>
      </c>
      <c r="W101" s="20" t="str">
        <f t="shared" si="209"/>
        <v xml:space="preserve"> </v>
      </c>
      <c r="X101" s="29" t="str">
        <f t="shared" si="201"/>
        <v/>
      </c>
      <c r="Y101" s="29" t="str">
        <f t="shared" si="202"/>
        <v/>
      </c>
      <c r="Z101" s="29">
        <f t="shared" si="203"/>
        <v>1</v>
      </c>
      <c r="AA101" s="29" t="str">
        <f t="shared" si="204"/>
        <v/>
      </c>
      <c r="AB101" s="29" t="str">
        <f t="shared" si="205"/>
        <v/>
      </c>
      <c r="AC101" s="29" t="str">
        <f t="shared" si="206"/>
        <v/>
      </c>
      <c r="AD101" s="29" t="str">
        <f t="shared" si="207"/>
        <v/>
      </c>
      <c r="AG101" s="20" t="s">
        <v>30</v>
      </c>
      <c r="AH101" s="29" t="str">
        <f t="shared" si="150"/>
        <v/>
      </c>
      <c r="AI101" s="29" t="str">
        <f t="shared" si="151"/>
        <v/>
      </c>
      <c r="AJ101" s="29">
        <f t="shared" si="152"/>
        <v>4</v>
      </c>
      <c r="AK101" s="29" t="str">
        <f t="shared" si="153"/>
        <v/>
      </c>
      <c r="AL101" s="20" t="s">
        <v>31</v>
      </c>
      <c r="AM101" s="29" t="str">
        <f t="shared" si="154"/>
        <v/>
      </c>
      <c r="AN101" s="29" t="str">
        <f t="shared" si="155"/>
        <v/>
      </c>
      <c r="AO101" s="29" t="str">
        <f t="shared" si="156"/>
        <v/>
      </c>
      <c r="AP101" s="29">
        <f t="shared" si="157"/>
        <v>5</v>
      </c>
      <c r="AQ101" s="20" t="s">
        <v>32</v>
      </c>
      <c r="AR101" s="29" t="str">
        <f t="shared" si="158"/>
        <v/>
      </c>
      <c r="AS101" s="29">
        <f t="shared" si="159"/>
        <v>3</v>
      </c>
      <c r="AT101" s="29" t="str">
        <f t="shared" si="160"/>
        <v/>
      </c>
      <c r="AU101" s="29" t="str">
        <f t="shared" si="161"/>
        <v/>
      </c>
      <c r="AV101" s="20" t="s">
        <v>33</v>
      </c>
      <c r="AW101" s="29" t="str">
        <f t="shared" si="162"/>
        <v/>
      </c>
      <c r="AX101" s="29" t="str">
        <f t="shared" si="163"/>
        <v/>
      </c>
      <c r="AY101" s="29">
        <f t="shared" si="164"/>
        <v>4</v>
      </c>
      <c r="AZ101" s="29" t="str">
        <f t="shared" si="165"/>
        <v/>
      </c>
      <c r="BA101" s="20" t="s">
        <v>34</v>
      </c>
      <c r="BB101" s="29" t="str">
        <f t="shared" si="166"/>
        <v/>
      </c>
      <c r="BC101" s="29">
        <f t="shared" si="167"/>
        <v>3</v>
      </c>
      <c r="BD101" s="29" t="str">
        <f t="shared" si="168"/>
        <v/>
      </c>
      <c r="BE101" s="29" t="str">
        <f t="shared" si="169"/>
        <v/>
      </c>
      <c r="BF101" s="29">
        <f t="shared" si="170"/>
        <v>3</v>
      </c>
      <c r="BG101" s="20" t="s">
        <v>14</v>
      </c>
      <c r="BH101" s="29" t="str">
        <f t="shared" si="171"/>
        <v/>
      </c>
      <c r="BI101" s="29" t="str">
        <f t="shared" si="172"/>
        <v/>
      </c>
      <c r="BJ101" s="29">
        <f t="shared" si="173"/>
        <v>4</v>
      </c>
      <c r="BK101" s="29" t="str">
        <f t="shared" si="174"/>
        <v/>
      </c>
      <c r="BL101" s="29">
        <f t="shared" si="175"/>
        <v>4</v>
      </c>
      <c r="BM101" s="20" t="s">
        <v>15</v>
      </c>
      <c r="BN101" s="29" t="str">
        <f t="shared" si="176"/>
        <v/>
      </c>
      <c r="BO101" s="29" t="str">
        <f t="shared" si="177"/>
        <v/>
      </c>
      <c r="BP101" s="29">
        <f t="shared" si="178"/>
        <v>4</v>
      </c>
      <c r="BQ101" s="29" t="str">
        <f t="shared" si="179"/>
        <v/>
      </c>
      <c r="BR101" s="29">
        <f t="shared" si="180"/>
        <v>4</v>
      </c>
      <c r="BS101" s="20" t="s">
        <v>16</v>
      </c>
      <c r="BT101" s="29" t="str">
        <f t="shared" si="181"/>
        <v/>
      </c>
      <c r="BU101" s="29">
        <f t="shared" si="182"/>
        <v>3</v>
      </c>
      <c r="BV101" s="29" t="str">
        <f t="shared" si="183"/>
        <v/>
      </c>
      <c r="BW101" s="29" t="str">
        <f t="shared" si="184"/>
        <v/>
      </c>
      <c r="BX101" s="29">
        <f t="shared" si="185"/>
        <v>3</v>
      </c>
      <c r="BY101" s="20" t="s">
        <v>35</v>
      </c>
      <c r="BZ101" s="29" t="str">
        <f t="shared" si="186"/>
        <v/>
      </c>
      <c r="CA101" s="29">
        <f t="shared" si="187"/>
        <v>3</v>
      </c>
      <c r="CB101" s="29" t="str">
        <f t="shared" si="188"/>
        <v/>
      </c>
      <c r="CC101" s="29" t="str">
        <f t="shared" si="189"/>
        <v/>
      </c>
      <c r="CD101" s="29">
        <f t="shared" si="190"/>
        <v>3</v>
      </c>
      <c r="CE101" s="20" t="s">
        <v>29</v>
      </c>
      <c r="CF101" s="29" t="str">
        <f t="shared" si="191"/>
        <v/>
      </c>
      <c r="CG101" s="29">
        <f t="shared" si="192"/>
        <v>3</v>
      </c>
      <c r="CH101" s="29" t="str">
        <f t="shared" si="193"/>
        <v/>
      </c>
      <c r="CI101" s="29" t="str">
        <f t="shared" si="194"/>
        <v/>
      </c>
      <c r="CJ101" s="29">
        <f t="shared" si="195"/>
        <v>3</v>
      </c>
      <c r="CK101" s="20" t="s">
        <v>36</v>
      </c>
      <c r="CL101" s="29" t="str">
        <f t="shared" si="196"/>
        <v/>
      </c>
      <c r="CM101" s="29">
        <f t="shared" si="197"/>
        <v>3</v>
      </c>
      <c r="CN101" s="29" t="str">
        <f t="shared" si="198"/>
        <v/>
      </c>
      <c r="CO101" s="29" t="str">
        <f t="shared" si="199"/>
        <v/>
      </c>
      <c r="CP101" s="29">
        <f t="shared" si="200"/>
        <v>3</v>
      </c>
      <c r="CQ101" s="21">
        <f t="shared" si="210"/>
        <v>48</v>
      </c>
      <c r="CR101" s="22" t="str">
        <f t="shared" si="211"/>
        <v>не прошла</v>
      </c>
    </row>
    <row r="102" spans="1:96" ht="15" hidden="1" x14ac:dyDescent="0.25">
      <c r="A102" s="23">
        <f>'[1]Впишите фамилии!'!J76</f>
        <v>17</v>
      </c>
      <c r="B102" s="24" t="str">
        <f>'[1]Впишите фамилии!'!K76</f>
        <v>в</v>
      </c>
      <c r="C102" s="23" t="str">
        <f>'[1]Впишите фамилии!'!L76</f>
        <v>Касимов</v>
      </c>
      <c r="D102" s="23" t="str">
        <f>'[1]Впишите фамилии!'!M76</f>
        <v>м</v>
      </c>
      <c r="E102" s="25"/>
      <c r="F102" s="25"/>
      <c r="G102" s="25"/>
      <c r="H102" s="25"/>
      <c r="I102" s="44"/>
      <c r="J102" s="25"/>
      <c r="K102" s="32">
        <f t="shared" si="145"/>
        <v>0</v>
      </c>
      <c r="L102" s="28" t="str">
        <f t="shared" si="146"/>
        <v/>
      </c>
      <c r="M102" s="28" t="str">
        <f t="shared" si="147"/>
        <v/>
      </c>
      <c r="N102" s="28" t="str">
        <f t="shared" si="148"/>
        <v/>
      </c>
      <c r="O102" s="28" t="str">
        <f t="shared" si="149"/>
        <v/>
      </c>
      <c r="P102" s="28" t="str">
        <f t="shared" si="208"/>
        <v/>
      </c>
      <c r="Q102" s="19" t="str">
        <f t="shared" si="80"/>
        <v xml:space="preserve"> </v>
      </c>
      <c r="R102" s="20" t="str">
        <f t="shared" si="81"/>
        <v xml:space="preserve"> </v>
      </c>
      <c r="S102" s="20" t="str">
        <f t="shared" si="82"/>
        <v xml:space="preserve"> </v>
      </c>
      <c r="T102" s="20" t="str">
        <f t="shared" si="83"/>
        <v xml:space="preserve"> </v>
      </c>
      <c r="U102" s="20" t="str">
        <f t="shared" si="84"/>
        <v xml:space="preserve"> </v>
      </c>
      <c r="V102" s="20" t="str">
        <f t="shared" si="85"/>
        <v xml:space="preserve"> </v>
      </c>
      <c r="W102" s="20" t="str">
        <f t="shared" si="209"/>
        <v xml:space="preserve"> </v>
      </c>
      <c r="X102" s="29" t="str">
        <f t="shared" si="201"/>
        <v/>
      </c>
      <c r="Y102" s="29" t="str">
        <f t="shared" si="202"/>
        <v/>
      </c>
      <c r="Z102" s="29" t="str">
        <f t="shared" si="203"/>
        <v/>
      </c>
      <c r="AA102" s="29" t="str">
        <f t="shared" si="204"/>
        <v/>
      </c>
      <c r="AB102" s="29" t="str">
        <f t="shared" si="205"/>
        <v/>
      </c>
      <c r="AC102" s="29" t="str">
        <f t="shared" si="206"/>
        <v/>
      </c>
      <c r="AD102" s="29" t="str">
        <f t="shared" si="207"/>
        <v/>
      </c>
      <c r="AG102" s="20" t="s">
        <v>30</v>
      </c>
      <c r="AH102" s="29">
        <f t="shared" si="150"/>
        <v>2</v>
      </c>
      <c r="AI102" s="29" t="str">
        <f t="shared" si="151"/>
        <v/>
      </c>
      <c r="AJ102" s="29" t="str">
        <f t="shared" si="152"/>
        <v/>
      </c>
      <c r="AK102" s="29" t="str">
        <f t="shared" si="153"/>
        <v/>
      </c>
      <c r="AL102" s="20" t="s">
        <v>31</v>
      </c>
      <c r="AM102" s="29">
        <f t="shared" si="154"/>
        <v>2</v>
      </c>
      <c r="AN102" s="29" t="str">
        <f t="shared" si="155"/>
        <v/>
      </c>
      <c r="AO102" s="29" t="str">
        <f t="shared" si="156"/>
        <v/>
      </c>
      <c r="AP102" s="29" t="str">
        <f t="shared" si="157"/>
        <v/>
      </c>
      <c r="AQ102" s="20" t="s">
        <v>32</v>
      </c>
      <c r="AR102" s="29">
        <f t="shared" si="158"/>
        <v>2</v>
      </c>
      <c r="AS102" s="29" t="str">
        <f t="shared" si="159"/>
        <v/>
      </c>
      <c r="AT102" s="29" t="str">
        <f t="shared" si="160"/>
        <v/>
      </c>
      <c r="AU102" s="29" t="str">
        <f t="shared" si="161"/>
        <v/>
      </c>
      <c r="AV102" s="20" t="s">
        <v>33</v>
      </c>
      <c r="AW102" s="29">
        <f t="shared" si="162"/>
        <v>2</v>
      </c>
      <c r="AX102" s="29" t="str">
        <f t="shared" si="163"/>
        <v/>
      </c>
      <c r="AY102" s="29" t="str">
        <f t="shared" si="164"/>
        <v/>
      </c>
      <c r="AZ102" s="29" t="str">
        <f t="shared" si="165"/>
        <v/>
      </c>
      <c r="BA102" s="20" t="s">
        <v>34</v>
      </c>
      <c r="BB102" s="29">
        <f t="shared" si="166"/>
        <v>2</v>
      </c>
      <c r="BC102" s="29" t="str">
        <f t="shared" si="167"/>
        <v/>
      </c>
      <c r="BD102" s="29" t="str">
        <f t="shared" si="168"/>
        <v/>
      </c>
      <c r="BE102" s="29" t="str">
        <f t="shared" si="169"/>
        <v/>
      </c>
      <c r="BF102" s="29" t="str">
        <f t="shared" si="170"/>
        <v/>
      </c>
      <c r="BG102" s="20" t="s">
        <v>14</v>
      </c>
      <c r="BH102" s="29">
        <f t="shared" si="171"/>
        <v>2</v>
      </c>
      <c r="BI102" s="29" t="str">
        <f t="shared" si="172"/>
        <v/>
      </c>
      <c r="BJ102" s="29" t="str">
        <f t="shared" si="173"/>
        <v/>
      </c>
      <c r="BK102" s="29" t="str">
        <f t="shared" si="174"/>
        <v/>
      </c>
      <c r="BL102" s="29" t="str">
        <f t="shared" si="175"/>
        <v/>
      </c>
      <c r="BM102" s="20" t="s">
        <v>15</v>
      </c>
      <c r="BN102" s="29">
        <f t="shared" si="176"/>
        <v>2</v>
      </c>
      <c r="BO102" s="29" t="str">
        <f t="shared" si="177"/>
        <v/>
      </c>
      <c r="BP102" s="29" t="str">
        <f t="shared" si="178"/>
        <v/>
      </c>
      <c r="BQ102" s="29" t="str">
        <f t="shared" si="179"/>
        <v/>
      </c>
      <c r="BR102" s="29" t="str">
        <f t="shared" si="180"/>
        <v/>
      </c>
      <c r="BS102" s="20" t="s">
        <v>16</v>
      </c>
      <c r="BT102" s="29">
        <f t="shared" si="181"/>
        <v>2</v>
      </c>
      <c r="BU102" s="29" t="str">
        <f t="shared" si="182"/>
        <v/>
      </c>
      <c r="BV102" s="29" t="str">
        <f t="shared" si="183"/>
        <v/>
      </c>
      <c r="BW102" s="29" t="str">
        <f t="shared" si="184"/>
        <v/>
      </c>
      <c r="BX102" s="29" t="str">
        <f t="shared" si="185"/>
        <v/>
      </c>
      <c r="BY102" s="20" t="s">
        <v>35</v>
      </c>
      <c r="BZ102" s="29">
        <f t="shared" si="186"/>
        <v>2</v>
      </c>
      <c r="CA102" s="29" t="str">
        <f t="shared" si="187"/>
        <v/>
      </c>
      <c r="CB102" s="29" t="str">
        <f t="shared" si="188"/>
        <v/>
      </c>
      <c r="CC102" s="29" t="str">
        <f t="shared" si="189"/>
        <v/>
      </c>
      <c r="CD102" s="29" t="str">
        <f t="shared" si="190"/>
        <v/>
      </c>
      <c r="CE102" s="20" t="s">
        <v>29</v>
      </c>
      <c r="CF102" s="29">
        <f t="shared" si="191"/>
        <v>2</v>
      </c>
      <c r="CG102" s="29" t="str">
        <f t="shared" si="192"/>
        <v/>
      </c>
      <c r="CH102" s="29" t="str">
        <f t="shared" si="193"/>
        <v/>
      </c>
      <c r="CI102" s="29" t="str">
        <f t="shared" si="194"/>
        <v/>
      </c>
      <c r="CJ102" s="29" t="str">
        <f t="shared" si="195"/>
        <v/>
      </c>
      <c r="CK102" s="20" t="s">
        <v>36</v>
      </c>
      <c r="CL102" s="29">
        <f t="shared" si="196"/>
        <v>2</v>
      </c>
      <c r="CM102" s="29" t="str">
        <f t="shared" si="197"/>
        <v/>
      </c>
      <c r="CN102" s="29" t="str">
        <f t="shared" si="198"/>
        <v/>
      </c>
      <c r="CO102" s="29" t="str">
        <f t="shared" si="199"/>
        <v/>
      </c>
      <c r="CP102" s="29" t="str">
        <f t="shared" si="200"/>
        <v/>
      </c>
      <c r="CQ102" s="21">
        <f t="shared" si="210"/>
        <v>0</v>
      </c>
      <c r="CR102" s="22" t="str">
        <f t="shared" si="211"/>
        <v xml:space="preserve"> </v>
      </c>
    </row>
    <row r="103" spans="1:96" ht="15" hidden="1" x14ac:dyDescent="0.25">
      <c r="A103" s="23">
        <f>'[1]Впишите фамилии!'!J77</f>
        <v>0</v>
      </c>
      <c r="B103" s="24">
        <f>'[1]Впишите фамилии!'!K77</f>
        <v>0</v>
      </c>
      <c r="C103" s="23">
        <f>'[1]Впишите фамилии!'!L77</f>
        <v>0</v>
      </c>
      <c r="D103" s="23">
        <f>'[1]Впишите фамилии!'!M77</f>
        <v>0</v>
      </c>
      <c r="E103" s="25"/>
      <c r="F103" s="25"/>
      <c r="G103" s="25"/>
      <c r="H103" s="25"/>
      <c r="I103" s="31"/>
      <c r="J103" s="25"/>
      <c r="K103" s="32">
        <f t="shared" si="145"/>
        <v>0</v>
      </c>
      <c r="L103" s="28" t="str">
        <f t="shared" si="146"/>
        <v/>
      </c>
      <c r="M103" s="28" t="str">
        <f t="shared" si="147"/>
        <v/>
      </c>
      <c r="N103" s="28" t="str">
        <f t="shared" si="148"/>
        <v/>
      </c>
      <c r="O103" s="28" t="str">
        <f t="shared" si="149"/>
        <v/>
      </c>
      <c r="P103" s="28" t="str">
        <f t="shared" si="208"/>
        <v/>
      </c>
      <c r="Q103" s="19" t="str">
        <f t="shared" si="80"/>
        <v xml:space="preserve"> </v>
      </c>
      <c r="R103" s="20" t="str">
        <f t="shared" si="81"/>
        <v xml:space="preserve"> </v>
      </c>
      <c r="S103" s="20" t="str">
        <f t="shared" si="82"/>
        <v xml:space="preserve"> </v>
      </c>
      <c r="T103" s="20" t="str">
        <f t="shared" si="83"/>
        <v xml:space="preserve"> </v>
      </c>
      <c r="U103" s="20" t="str">
        <f t="shared" si="84"/>
        <v xml:space="preserve"> </v>
      </c>
      <c r="V103" s="20" t="str">
        <f t="shared" si="85"/>
        <v xml:space="preserve"> </v>
      </c>
      <c r="W103" s="20" t="str">
        <f t="shared" si="209"/>
        <v xml:space="preserve"> </v>
      </c>
      <c r="X103" s="29" t="str">
        <f t="shared" si="201"/>
        <v/>
      </c>
      <c r="Y103" s="29" t="str">
        <f t="shared" si="202"/>
        <v/>
      </c>
      <c r="Z103" s="29" t="str">
        <f t="shared" si="203"/>
        <v/>
      </c>
      <c r="AA103" s="29" t="str">
        <f t="shared" si="204"/>
        <v/>
      </c>
      <c r="AB103" s="29" t="str">
        <f t="shared" si="205"/>
        <v/>
      </c>
      <c r="AC103" s="29" t="str">
        <f t="shared" si="206"/>
        <v/>
      </c>
      <c r="AD103" s="29" t="str">
        <f t="shared" si="207"/>
        <v/>
      </c>
      <c r="AG103" s="20" t="s">
        <v>30</v>
      </c>
      <c r="AH103" s="29">
        <f t="shared" si="150"/>
        <v>2</v>
      </c>
      <c r="AI103" s="29" t="str">
        <f t="shared" si="151"/>
        <v/>
      </c>
      <c r="AJ103" s="29" t="str">
        <f t="shared" si="152"/>
        <v/>
      </c>
      <c r="AK103" s="29" t="str">
        <f t="shared" si="153"/>
        <v/>
      </c>
      <c r="AL103" s="20" t="s">
        <v>31</v>
      </c>
      <c r="AM103" s="29">
        <f t="shared" si="154"/>
        <v>2</v>
      </c>
      <c r="AN103" s="29" t="str">
        <f t="shared" si="155"/>
        <v/>
      </c>
      <c r="AO103" s="29" t="str">
        <f t="shared" si="156"/>
        <v/>
      </c>
      <c r="AP103" s="29" t="str">
        <f t="shared" si="157"/>
        <v/>
      </c>
      <c r="AQ103" s="20" t="s">
        <v>32</v>
      </c>
      <c r="AR103" s="29">
        <f t="shared" si="158"/>
        <v>2</v>
      </c>
      <c r="AS103" s="29" t="str">
        <f t="shared" si="159"/>
        <v/>
      </c>
      <c r="AT103" s="29" t="str">
        <f t="shared" si="160"/>
        <v/>
      </c>
      <c r="AU103" s="29" t="str">
        <f t="shared" si="161"/>
        <v/>
      </c>
      <c r="AV103" s="20" t="s">
        <v>33</v>
      </c>
      <c r="AW103" s="29">
        <f t="shared" si="162"/>
        <v>2</v>
      </c>
      <c r="AX103" s="29" t="str">
        <f t="shared" si="163"/>
        <v/>
      </c>
      <c r="AY103" s="29" t="str">
        <f t="shared" si="164"/>
        <v/>
      </c>
      <c r="AZ103" s="29" t="str">
        <f t="shared" si="165"/>
        <v/>
      </c>
      <c r="BA103" s="20" t="s">
        <v>34</v>
      </c>
      <c r="BB103" s="29">
        <f t="shared" si="166"/>
        <v>2</v>
      </c>
      <c r="BC103" s="29" t="str">
        <f t="shared" si="167"/>
        <v/>
      </c>
      <c r="BD103" s="29" t="str">
        <f t="shared" si="168"/>
        <v/>
      </c>
      <c r="BE103" s="29" t="str">
        <f t="shared" si="169"/>
        <v/>
      </c>
      <c r="BF103" s="29" t="str">
        <f t="shared" si="170"/>
        <v/>
      </c>
      <c r="BG103" s="20" t="s">
        <v>14</v>
      </c>
      <c r="BH103" s="29">
        <f t="shared" si="171"/>
        <v>2</v>
      </c>
      <c r="BI103" s="29" t="str">
        <f t="shared" si="172"/>
        <v/>
      </c>
      <c r="BJ103" s="29" t="str">
        <f t="shared" si="173"/>
        <v/>
      </c>
      <c r="BK103" s="29" t="str">
        <f t="shared" si="174"/>
        <v/>
      </c>
      <c r="BL103" s="29" t="str">
        <f t="shared" si="175"/>
        <v/>
      </c>
      <c r="BM103" s="20" t="s">
        <v>15</v>
      </c>
      <c r="BN103" s="29">
        <f t="shared" si="176"/>
        <v>2</v>
      </c>
      <c r="BO103" s="29" t="str">
        <f t="shared" si="177"/>
        <v/>
      </c>
      <c r="BP103" s="29" t="str">
        <f t="shared" si="178"/>
        <v/>
      </c>
      <c r="BQ103" s="29" t="str">
        <f t="shared" si="179"/>
        <v/>
      </c>
      <c r="BR103" s="29" t="str">
        <f t="shared" si="180"/>
        <v/>
      </c>
      <c r="BS103" s="20" t="s">
        <v>16</v>
      </c>
      <c r="BT103" s="29">
        <f t="shared" si="181"/>
        <v>2</v>
      </c>
      <c r="BU103" s="29" t="str">
        <f t="shared" si="182"/>
        <v/>
      </c>
      <c r="BV103" s="29" t="str">
        <f t="shared" si="183"/>
        <v/>
      </c>
      <c r="BW103" s="29" t="str">
        <f t="shared" si="184"/>
        <v/>
      </c>
      <c r="BX103" s="29" t="str">
        <f t="shared" si="185"/>
        <v/>
      </c>
      <c r="BY103" s="20" t="s">
        <v>35</v>
      </c>
      <c r="BZ103" s="29">
        <f t="shared" si="186"/>
        <v>2</v>
      </c>
      <c r="CA103" s="29" t="str">
        <f t="shared" si="187"/>
        <v/>
      </c>
      <c r="CB103" s="29" t="str">
        <f t="shared" si="188"/>
        <v/>
      </c>
      <c r="CC103" s="29" t="str">
        <f t="shared" si="189"/>
        <v/>
      </c>
      <c r="CD103" s="29" t="str">
        <f t="shared" si="190"/>
        <v/>
      </c>
      <c r="CE103" s="20" t="s">
        <v>29</v>
      </c>
      <c r="CF103" s="29">
        <f t="shared" si="191"/>
        <v>2</v>
      </c>
      <c r="CG103" s="29" t="str">
        <f t="shared" si="192"/>
        <v/>
      </c>
      <c r="CH103" s="29" t="str">
        <f t="shared" si="193"/>
        <v/>
      </c>
      <c r="CI103" s="29" t="str">
        <f t="shared" si="194"/>
        <v/>
      </c>
      <c r="CJ103" s="29" t="str">
        <f t="shared" si="195"/>
        <v/>
      </c>
      <c r="CK103" s="20" t="s">
        <v>36</v>
      </c>
      <c r="CL103" s="29">
        <f t="shared" si="196"/>
        <v>2</v>
      </c>
      <c r="CM103" s="29" t="str">
        <f t="shared" si="197"/>
        <v/>
      </c>
      <c r="CN103" s="29" t="str">
        <f t="shared" si="198"/>
        <v/>
      </c>
      <c r="CO103" s="29" t="str">
        <f t="shared" si="199"/>
        <v/>
      </c>
      <c r="CP103" s="29" t="str">
        <f t="shared" si="200"/>
        <v/>
      </c>
      <c r="CQ103" s="21">
        <f t="shared" si="210"/>
        <v>0</v>
      </c>
      <c r="CR103" s="22" t="str">
        <f t="shared" si="211"/>
        <v xml:space="preserve"> </v>
      </c>
    </row>
    <row r="104" spans="1:96" ht="15" hidden="1" x14ac:dyDescent="0.25">
      <c r="A104" s="23">
        <f>'[1]Впишите фамилии!'!J78</f>
        <v>0</v>
      </c>
      <c r="B104" s="24">
        <f>'[1]Впишите фамилии!'!K78</f>
        <v>0</v>
      </c>
      <c r="C104" s="23">
        <f>'[1]Впишите фамилии!'!L78</f>
        <v>0</v>
      </c>
      <c r="D104" s="23">
        <f>'[1]Впишите фамилии!'!M78</f>
        <v>0</v>
      </c>
      <c r="E104" s="25"/>
      <c r="F104" s="51"/>
      <c r="G104" s="51"/>
      <c r="H104" s="51"/>
      <c r="I104" s="52"/>
      <c r="J104" s="51"/>
      <c r="K104" s="32">
        <f t="shared" si="145"/>
        <v>0</v>
      </c>
      <c r="L104" s="28" t="str">
        <f t="shared" si="146"/>
        <v/>
      </c>
      <c r="M104" s="28" t="str">
        <f t="shared" si="147"/>
        <v/>
      </c>
      <c r="N104" s="28" t="str">
        <f t="shared" si="148"/>
        <v/>
      </c>
      <c r="O104" s="28" t="str">
        <f t="shared" si="149"/>
        <v/>
      </c>
      <c r="P104" s="28" t="str">
        <f t="shared" si="208"/>
        <v/>
      </c>
      <c r="Q104" s="19" t="str">
        <f t="shared" si="80"/>
        <v xml:space="preserve"> </v>
      </c>
      <c r="R104" s="20" t="str">
        <f t="shared" si="81"/>
        <v xml:space="preserve"> </v>
      </c>
      <c r="S104" s="20" t="str">
        <f t="shared" si="82"/>
        <v xml:space="preserve"> </v>
      </c>
      <c r="T104" s="20" t="str">
        <f t="shared" si="83"/>
        <v xml:space="preserve"> </v>
      </c>
      <c r="U104" s="20" t="str">
        <f t="shared" si="84"/>
        <v xml:space="preserve"> </v>
      </c>
      <c r="V104" s="20" t="str">
        <f t="shared" si="85"/>
        <v xml:space="preserve"> </v>
      </c>
      <c r="W104" s="20" t="str">
        <f t="shared" si="209"/>
        <v xml:space="preserve"> </v>
      </c>
      <c r="X104" s="29" t="str">
        <f t="shared" si="201"/>
        <v/>
      </c>
      <c r="Y104" s="29" t="str">
        <f t="shared" si="202"/>
        <v/>
      </c>
      <c r="Z104" s="29" t="str">
        <f t="shared" si="203"/>
        <v/>
      </c>
      <c r="AA104" s="29" t="str">
        <f t="shared" si="204"/>
        <v/>
      </c>
      <c r="AB104" s="29" t="str">
        <f t="shared" si="205"/>
        <v/>
      </c>
      <c r="AC104" s="29" t="str">
        <f t="shared" si="206"/>
        <v/>
      </c>
      <c r="AD104" s="29" t="str">
        <f t="shared" si="207"/>
        <v/>
      </c>
      <c r="AG104" s="20" t="s">
        <v>30</v>
      </c>
      <c r="AH104" s="29">
        <f t="shared" si="150"/>
        <v>2</v>
      </c>
      <c r="AI104" s="29" t="str">
        <f t="shared" si="151"/>
        <v/>
      </c>
      <c r="AJ104" s="29" t="str">
        <f t="shared" si="152"/>
        <v/>
      </c>
      <c r="AK104" s="29" t="str">
        <f t="shared" si="153"/>
        <v/>
      </c>
      <c r="AL104" s="20" t="s">
        <v>31</v>
      </c>
      <c r="AM104" s="29">
        <f t="shared" si="154"/>
        <v>2</v>
      </c>
      <c r="AN104" s="29" t="str">
        <f t="shared" si="155"/>
        <v/>
      </c>
      <c r="AO104" s="29" t="str">
        <f t="shared" si="156"/>
        <v/>
      </c>
      <c r="AP104" s="29" t="str">
        <f t="shared" si="157"/>
        <v/>
      </c>
      <c r="AQ104" s="20" t="s">
        <v>32</v>
      </c>
      <c r="AR104" s="29">
        <f t="shared" si="158"/>
        <v>2</v>
      </c>
      <c r="AS104" s="29" t="str">
        <f t="shared" si="159"/>
        <v/>
      </c>
      <c r="AT104" s="29" t="str">
        <f t="shared" si="160"/>
        <v/>
      </c>
      <c r="AU104" s="29" t="str">
        <f t="shared" si="161"/>
        <v/>
      </c>
      <c r="AV104" s="20" t="s">
        <v>33</v>
      </c>
      <c r="AW104" s="29">
        <f t="shared" si="162"/>
        <v>2</v>
      </c>
      <c r="AX104" s="29" t="str">
        <f t="shared" si="163"/>
        <v/>
      </c>
      <c r="AY104" s="29" t="str">
        <f t="shared" si="164"/>
        <v/>
      </c>
      <c r="AZ104" s="29" t="str">
        <f t="shared" si="165"/>
        <v/>
      </c>
      <c r="BA104" s="20" t="s">
        <v>34</v>
      </c>
      <c r="BB104" s="29">
        <f t="shared" si="166"/>
        <v>2</v>
      </c>
      <c r="BC104" s="29" t="str">
        <f t="shared" si="167"/>
        <v/>
      </c>
      <c r="BD104" s="29" t="str">
        <f t="shared" si="168"/>
        <v/>
      </c>
      <c r="BE104" s="29" t="str">
        <f t="shared" si="169"/>
        <v/>
      </c>
      <c r="BF104" s="29" t="str">
        <f t="shared" si="170"/>
        <v/>
      </c>
      <c r="BG104" s="20" t="s">
        <v>14</v>
      </c>
      <c r="BH104" s="29">
        <f t="shared" si="171"/>
        <v>2</v>
      </c>
      <c r="BI104" s="29" t="str">
        <f t="shared" si="172"/>
        <v/>
      </c>
      <c r="BJ104" s="29" t="str">
        <f t="shared" si="173"/>
        <v/>
      </c>
      <c r="BK104" s="29" t="str">
        <f t="shared" si="174"/>
        <v/>
      </c>
      <c r="BL104" s="29" t="str">
        <f t="shared" si="175"/>
        <v/>
      </c>
      <c r="BM104" s="20" t="s">
        <v>15</v>
      </c>
      <c r="BN104" s="29">
        <f t="shared" si="176"/>
        <v>2</v>
      </c>
      <c r="BO104" s="29" t="str">
        <f t="shared" si="177"/>
        <v/>
      </c>
      <c r="BP104" s="29" t="str">
        <f t="shared" si="178"/>
        <v/>
      </c>
      <c r="BQ104" s="29" t="str">
        <f t="shared" si="179"/>
        <v/>
      </c>
      <c r="BR104" s="29" t="str">
        <f t="shared" si="180"/>
        <v/>
      </c>
      <c r="BS104" s="20" t="s">
        <v>16</v>
      </c>
      <c r="BT104" s="29">
        <f t="shared" si="181"/>
        <v>2</v>
      </c>
      <c r="BU104" s="29" t="str">
        <f t="shared" si="182"/>
        <v/>
      </c>
      <c r="BV104" s="29" t="str">
        <f t="shared" si="183"/>
        <v/>
      </c>
      <c r="BW104" s="29" t="str">
        <f t="shared" si="184"/>
        <v/>
      </c>
      <c r="BX104" s="29" t="str">
        <f t="shared" si="185"/>
        <v/>
      </c>
      <c r="BY104" s="20" t="s">
        <v>35</v>
      </c>
      <c r="BZ104" s="29">
        <f t="shared" si="186"/>
        <v>2</v>
      </c>
      <c r="CA104" s="29" t="str">
        <f t="shared" si="187"/>
        <v/>
      </c>
      <c r="CB104" s="29" t="str">
        <f t="shared" si="188"/>
        <v/>
      </c>
      <c r="CC104" s="29" t="str">
        <f t="shared" si="189"/>
        <v/>
      </c>
      <c r="CD104" s="29" t="str">
        <f t="shared" si="190"/>
        <v/>
      </c>
      <c r="CE104" s="20" t="s">
        <v>29</v>
      </c>
      <c r="CF104" s="29">
        <f t="shared" si="191"/>
        <v>2</v>
      </c>
      <c r="CG104" s="29" t="str">
        <f t="shared" si="192"/>
        <v/>
      </c>
      <c r="CH104" s="29" t="str">
        <f t="shared" si="193"/>
        <v/>
      </c>
      <c r="CI104" s="29" t="str">
        <f t="shared" si="194"/>
        <v/>
      </c>
      <c r="CJ104" s="29" t="str">
        <f t="shared" si="195"/>
        <v/>
      </c>
      <c r="CK104" s="20" t="s">
        <v>36</v>
      </c>
      <c r="CL104" s="29">
        <f t="shared" si="196"/>
        <v>2</v>
      </c>
      <c r="CM104" s="29" t="str">
        <f t="shared" si="197"/>
        <v/>
      </c>
      <c r="CN104" s="29" t="str">
        <f t="shared" si="198"/>
        <v/>
      </c>
      <c r="CO104" s="29" t="str">
        <f t="shared" si="199"/>
        <v/>
      </c>
      <c r="CP104" s="29" t="str">
        <f t="shared" si="200"/>
        <v/>
      </c>
      <c r="CQ104" s="21">
        <f t="shared" si="210"/>
        <v>0</v>
      </c>
      <c r="CR104" s="22" t="str">
        <f t="shared" si="211"/>
        <v xml:space="preserve"> </v>
      </c>
    </row>
    <row r="105" spans="1:96" ht="15" hidden="1" x14ac:dyDescent="0.25">
      <c r="A105" s="23">
        <f>'[1]Впишите фамилии!'!J79</f>
        <v>0</v>
      </c>
      <c r="B105" s="24">
        <f>'[1]Впишите фамилии!'!K79</f>
        <v>0</v>
      </c>
      <c r="C105" s="23">
        <f>'[1]Впишите фамилии!'!L79</f>
        <v>0</v>
      </c>
      <c r="D105" s="23">
        <f>'[1]Впишите фамилии!'!M79</f>
        <v>0</v>
      </c>
      <c r="E105" s="25"/>
      <c r="F105" s="51"/>
      <c r="G105" s="51"/>
      <c r="H105" s="51"/>
      <c r="I105" s="52"/>
      <c r="J105" s="51"/>
      <c r="K105" s="32">
        <f t="shared" si="145"/>
        <v>0</v>
      </c>
      <c r="L105" s="28" t="str">
        <f t="shared" si="146"/>
        <v/>
      </c>
      <c r="M105" s="28" t="str">
        <f t="shared" si="147"/>
        <v/>
      </c>
      <c r="N105" s="28" t="str">
        <f t="shared" si="148"/>
        <v/>
      </c>
      <c r="O105" s="28" t="str">
        <f t="shared" si="149"/>
        <v/>
      </c>
      <c r="P105" s="28" t="str">
        <f t="shared" si="208"/>
        <v/>
      </c>
      <c r="Q105" s="19" t="str">
        <f t="shared" si="80"/>
        <v xml:space="preserve"> </v>
      </c>
      <c r="R105" s="20" t="str">
        <f t="shared" si="81"/>
        <v xml:space="preserve"> </v>
      </c>
      <c r="S105" s="20" t="str">
        <f t="shared" si="82"/>
        <v xml:space="preserve"> </v>
      </c>
      <c r="T105" s="20" t="str">
        <f t="shared" si="83"/>
        <v xml:space="preserve"> </v>
      </c>
      <c r="U105" s="20" t="str">
        <f t="shared" si="84"/>
        <v xml:space="preserve"> </v>
      </c>
      <c r="V105" s="20" t="str">
        <f t="shared" si="85"/>
        <v xml:space="preserve"> </v>
      </c>
      <c r="W105" s="20" t="str">
        <f t="shared" si="209"/>
        <v xml:space="preserve"> </v>
      </c>
      <c r="X105" s="29" t="str">
        <f t="shared" si="201"/>
        <v/>
      </c>
      <c r="Y105" s="29" t="str">
        <f t="shared" si="202"/>
        <v/>
      </c>
      <c r="Z105" s="29" t="str">
        <f t="shared" si="203"/>
        <v/>
      </c>
      <c r="AA105" s="29" t="str">
        <f t="shared" si="204"/>
        <v/>
      </c>
      <c r="AB105" s="29" t="str">
        <f t="shared" si="205"/>
        <v/>
      </c>
      <c r="AC105" s="29" t="str">
        <f t="shared" si="206"/>
        <v/>
      </c>
      <c r="AD105" s="29" t="str">
        <f t="shared" si="207"/>
        <v/>
      </c>
      <c r="AG105" s="20" t="s">
        <v>30</v>
      </c>
      <c r="AH105" s="29">
        <f t="shared" si="150"/>
        <v>2</v>
      </c>
      <c r="AI105" s="29" t="str">
        <f t="shared" si="151"/>
        <v/>
      </c>
      <c r="AJ105" s="29" t="str">
        <f t="shared" si="152"/>
        <v/>
      </c>
      <c r="AK105" s="29" t="str">
        <f t="shared" si="153"/>
        <v/>
      </c>
      <c r="AL105" s="20" t="s">
        <v>31</v>
      </c>
      <c r="AM105" s="29">
        <f t="shared" si="154"/>
        <v>2</v>
      </c>
      <c r="AN105" s="29" t="str">
        <f t="shared" si="155"/>
        <v/>
      </c>
      <c r="AO105" s="29" t="str">
        <f t="shared" si="156"/>
        <v/>
      </c>
      <c r="AP105" s="29" t="str">
        <f t="shared" si="157"/>
        <v/>
      </c>
      <c r="AQ105" s="20" t="s">
        <v>32</v>
      </c>
      <c r="AR105" s="29">
        <f t="shared" si="158"/>
        <v>2</v>
      </c>
      <c r="AS105" s="29" t="str">
        <f t="shared" si="159"/>
        <v/>
      </c>
      <c r="AT105" s="29" t="str">
        <f t="shared" si="160"/>
        <v/>
      </c>
      <c r="AU105" s="29" t="str">
        <f t="shared" si="161"/>
        <v/>
      </c>
      <c r="AV105" s="20" t="s">
        <v>33</v>
      </c>
      <c r="AW105" s="29">
        <f t="shared" si="162"/>
        <v>2</v>
      </c>
      <c r="AX105" s="29" t="str">
        <f t="shared" si="163"/>
        <v/>
      </c>
      <c r="AY105" s="29" t="str">
        <f t="shared" si="164"/>
        <v/>
      </c>
      <c r="AZ105" s="29" t="str">
        <f t="shared" si="165"/>
        <v/>
      </c>
      <c r="BA105" s="20" t="s">
        <v>34</v>
      </c>
      <c r="BB105" s="29">
        <f t="shared" si="166"/>
        <v>2</v>
      </c>
      <c r="BC105" s="29" t="str">
        <f t="shared" si="167"/>
        <v/>
      </c>
      <c r="BD105" s="29" t="str">
        <f t="shared" si="168"/>
        <v/>
      </c>
      <c r="BE105" s="29" t="str">
        <f t="shared" si="169"/>
        <v/>
      </c>
      <c r="BF105" s="29" t="str">
        <f t="shared" si="170"/>
        <v/>
      </c>
      <c r="BG105" s="20" t="s">
        <v>14</v>
      </c>
      <c r="BH105" s="29">
        <f t="shared" si="171"/>
        <v>2</v>
      </c>
      <c r="BI105" s="29" t="str">
        <f t="shared" si="172"/>
        <v/>
      </c>
      <c r="BJ105" s="29" t="str">
        <f t="shared" si="173"/>
        <v/>
      </c>
      <c r="BK105" s="29" t="str">
        <f t="shared" si="174"/>
        <v/>
      </c>
      <c r="BL105" s="29" t="str">
        <f t="shared" si="175"/>
        <v/>
      </c>
      <c r="BM105" s="20" t="s">
        <v>15</v>
      </c>
      <c r="BN105" s="29">
        <f t="shared" si="176"/>
        <v>2</v>
      </c>
      <c r="BO105" s="29" t="str">
        <f t="shared" si="177"/>
        <v/>
      </c>
      <c r="BP105" s="29" t="str">
        <f t="shared" si="178"/>
        <v/>
      </c>
      <c r="BQ105" s="29" t="str">
        <f t="shared" si="179"/>
        <v/>
      </c>
      <c r="BR105" s="29" t="str">
        <f t="shared" si="180"/>
        <v/>
      </c>
      <c r="BS105" s="20" t="s">
        <v>16</v>
      </c>
      <c r="BT105" s="29">
        <f t="shared" si="181"/>
        <v>2</v>
      </c>
      <c r="BU105" s="29" t="str">
        <f t="shared" si="182"/>
        <v/>
      </c>
      <c r="BV105" s="29" t="str">
        <f t="shared" si="183"/>
        <v/>
      </c>
      <c r="BW105" s="29" t="str">
        <f t="shared" si="184"/>
        <v/>
      </c>
      <c r="BX105" s="29" t="str">
        <f t="shared" si="185"/>
        <v/>
      </c>
      <c r="BY105" s="20" t="s">
        <v>35</v>
      </c>
      <c r="BZ105" s="29">
        <f t="shared" si="186"/>
        <v>2</v>
      </c>
      <c r="CA105" s="29" t="str">
        <f t="shared" si="187"/>
        <v/>
      </c>
      <c r="CB105" s="29" t="str">
        <f t="shared" si="188"/>
        <v/>
      </c>
      <c r="CC105" s="29" t="str">
        <f t="shared" si="189"/>
        <v/>
      </c>
      <c r="CD105" s="29" t="str">
        <f t="shared" si="190"/>
        <v/>
      </c>
      <c r="CE105" s="20" t="s">
        <v>29</v>
      </c>
      <c r="CF105" s="29">
        <f t="shared" si="191"/>
        <v>2</v>
      </c>
      <c r="CG105" s="29" t="str">
        <f t="shared" si="192"/>
        <v/>
      </c>
      <c r="CH105" s="29" t="str">
        <f t="shared" si="193"/>
        <v/>
      </c>
      <c r="CI105" s="29" t="str">
        <f t="shared" si="194"/>
        <v/>
      </c>
      <c r="CJ105" s="29" t="str">
        <f t="shared" si="195"/>
        <v/>
      </c>
      <c r="CK105" s="20" t="s">
        <v>36</v>
      </c>
      <c r="CL105" s="29">
        <f t="shared" si="196"/>
        <v>2</v>
      </c>
      <c r="CM105" s="29" t="str">
        <f t="shared" si="197"/>
        <v/>
      </c>
      <c r="CN105" s="29" t="str">
        <f t="shared" si="198"/>
        <v/>
      </c>
      <c r="CO105" s="29" t="str">
        <f t="shared" si="199"/>
        <v/>
      </c>
      <c r="CP105" s="29" t="str">
        <f t="shared" si="200"/>
        <v/>
      </c>
      <c r="CQ105" s="21">
        <f t="shared" si="210"/>
        <v>0</v>
      </c>
      <c r="CR105" s="22" t="str">
        <f t="shared" si="211"/>
        <v xml:space="preserve"> </v>
      </c>
    </row>
    <row r="106" spans="1:96" ht="15" hidden="1" x14ac:dyDescent="0.25">
      <c r="A106" s="23">
        <f>'[1]Впишите фамилии!'!J80</f>
        <v>0</v>
      </c>
      <c r="B106" s="24">
        <f>'[1]Впишите фамилии!'!K80</f>
        <v>0</v>
      </c>
      <c r="C106" s="23">
        <f>'[1]Впишите фамилии!'!L80</f>
        <v>0</v>
      </c>
      <c r="D106" s="23">
        <f>'[1]Впишите фамилии!'!M80</f>
        <v>0</v>
      </c>
      <c r="E106" s="25"/>
      <c r="F106" s="51"/>
      <c r="G106" s="51"/>
      <c r="H106" s="51"/>
      <c r="I106" s="52"/>
      <c r="J106" s="51"/>
      <c r="K106" s="32">
        <f t="shared" si="145"/>
        <v>0</v>
      </c>
      <c r="L106" s="28" t="str">
        <f t="shared" si="146"/>
        <v/>
      </c>
      <c r="M106" s="28" t="str">
        <f t="shared" si="147"/>
        <v/>
      </c>
      <c r="N106" s="28" t="str">
        <f t="shared" si="148"/>
        <v/>
      </c>
      <c r="O106" s="28" t="str">
        <f t="shared" si="149"/>
        <v/>
      </c>
      <c r="P106" s="28" t="str">
        <f t="shared" si="208"/>
        <v/>
      </c>
      <c r="Q106" s="19" t="str">
        <f t="shared" si="80"/>
        <v xml:space="preserve"> </v>
      </c>
      <c r="R106" s="20" t="str">
        <f t="shared" si="81"/>
        <v xml:space="preserve"> </v>
      </c>
      <c r="S106" s="20" t="str">
        <f t="shared" si="82"/>
        <v xml:space="preserve"> </v>
      </c>
      <c r="T106" s="20" t="str">
        <f t="shared" si="83"/>
        <v xml:space="preserve"> </v>
      </c>
      <c r="U106" s="20" t="str">
        <f t="shared" si="84"/>
        <v xml:space="preserve"> </v>
      </c>
      <c r="V106" s="20" t="str">
        <f t="shared" si="85"/>
        <v xml:space="preserve"> </v>
      </c>
      <c r="W106" s="20" t="str">
        <f t="shared" si="209"/>
        <v xml:space="preserve"> </v>
      </c>
      <c r="X106" s="29" t="str">
        <f t="shared" si="201"/>
        <v/>
      </c>
      <c r="Y106" s="29" t="str">
        <f t="shared" si="202"/>
        <v/>
      </c>
      <c r="Z106" s="29" t="str">
        <f t="shared" si="203"/>
        <v/>
      </c>
      <c r="AA106" s="29" t="str">
        <f t="shared" si="204"/>
        <v/>
      </c>
      <c r="AB106" s="29" t="str">
        <f t="shared" si="205"/>
        <v/>
      </c>
      <c r="AC106" s="29" t="str">
        <f t="shared" si="206"/>
        <v/>
      </c>
      <c r="AD106" s="29" t="str">
        <f t="shared" si="207"/>
        <v/>
      </c>
      <c r="AG106" s="20" t="s">
        <v>30</v>
      </c>
      <c r="AH106" s="29">
        <f t="shared" si="150"/>
        <v>2</v>
      </c>
      <c r="AI106" s="29" t="str">
        <f t="shared" si="151"/>
        <v/>
      </c>
      <c r="AJ106" s="29" t="str">
        <f t="shared" si="152"/>
        <v/>
      </c>
      <c r="AK106" s="29" t="str">
        <f t="shared" si="153"/>
        <v/>
      </c>
      <c r="AL106" s="20" t="s">
        <v>31</v>
      </c>
      <c r="AM106" s="29">
        <f t="shared" si="154"/>
        <v>2</v>
      </c>
      <c r="AN106" s="29" t="str">
        <f t="shared" si="155"/>
        <v/>
      </c>
      <c r="AO106" s="29" t="str">
        <f t="shared" si="156"/>
        <v/>
      </c>
      <c r="AP106" s="29" t="str">
        <f t="shared" si="157"/>
        <v/>
      </c>
      <c r="AQ106" s="20" t="s">
        <v>32</v>
      </c>
      <c r="AR106" s="29">
        <f t="shared" si="158"/>
        <v>2</v>
      </c>
      <c r="AS106" s="29" t="str">
        <f t="shared" si="159"/>
        <v/>
      </c>
      <c r="AT106" s="29" t="str">
        <f t="shared" si="160"/>
        <v/>
      </c>
      <c r="AU106" s="29" t="str">
        <f t="shared" si="161"/>
        <v/>
      </c>
      <c r="AV106" s="20" t="s">
        <v>33</v>
      </c>
      <c r="AW106" s="29">
        <f t="shared" si="162"/>
        <v>2</v>
      </c>
      <c r="AX106" s="29" t="str">
        <f t="shared" si="163"/>
        <v/>
      </c>
      <c r="AY106" s="29" t="str">
        <f t="shared" si="164"/>
        <v/>
      </c>
      <c r="AZ106" s="29" t="str">
        <f t="shared" si="165"/>
        <v/>
      </c>
      <c r="BA106" s="20" t="s">
        <v>34</v>
      </c>
      <c r="BB106" s="29">
        <f t="shared" si="166"/>
        <v>2</v>
      </c>
      <c r="BC106" s="29" t="str">
        <f t="shared" si="167"/>
        <v/>
      </c>
      <c r="BD106" s="29" t="str">
        <f t="shared" si="168"/>
        <v/>
      </c>
      <c r="BE106" s="29" t="str">
        <f t="shared" si="169"/>
        <v/>
      </c>
      <c r="BF106" s="29" t="str">
        <f t="shared" si="170"/>
        <v/>
      </c>
      <c r="BG106" s="20" t="s">
        <v>14</v>
      </c>
      <c r="BH106" s="29">
        <f t="shared" si="171"/>
        <v>2</v>
      </c>
      <c r="BI106" s="29" t="str">
        <f t="shared" si="172"/>
        <v/>
      </c>
      <c r="BJ106" s="29" t="str">
        <f t="shared" si="173"/>
        <v/>
      </c>
      <c r="BK106" s="29" t="str">
        <f t="shared" si="174"/>
        <v/>
      </c>
      <c r="BL106" s="29" t="str">
        <f t="shared" si="175"/>
        <v/>
      </c>
      <c r="BM106" s="20" t="s">
        <v>15</v>
      </c>
      <c r="BN106" s="29">
        <f t="shared" si="176"/>
        <v>2</v>
      </c>
      <c r="BO106" s="29" t="str">
        <f t="shared" si="177"/>
        <v/>
      </c>
      <c r="BP106" s="29" t="str">
        <f t="shared" si="178"/>
        <v/>
      </c>
      <c r="BQ106" s="29" t="str">
        <f t="shared" si="179"/>
        <v/>
      </c>
      <c r="BR106" s="29" t="str">
        <f t="shared" si="180"/>
        <v/>
      </c>
      <c r="BS106" s="20" t="s">
        <v>16</v>
      </c>
      <c r="BT106" s="29">
        <f t="shared" si="181"/>
        <v>2</v>
      </c>
      <c r="BU106" s="29" t="str">
        <f t="shared" si="182"/>
        <v/>
      </c>
      <c r="BV106" s="29" t="str">
        <f t="shared" si="183"/>
        <v/>
      </c>
      <c r="BW106" s="29" t="str">
        <f t="shared" si="184"/>
        <v/>
      </c>
      <c r="BX106" s="29" t="str">
        <f t="shared" si="185"/>
        <v/>
      </c>
      <c r="BY106" s="20" t="s">
        <v>35</v>
      </c>
      <c r="BZ106" s="29">
        <f t="shared" si="186"/>
        <v>2</v>
      </c>
      <c r="CA106" s="29" t="str">
        <f t="shared" si="187"/>
        <v/>
      </c>
      <c r="CB106" s="29" t="str">
        <f t="shared" si="188"/>
        <v/>
      </c>
      <c r="CC106" s="29" t="str">
        <f t="shared" si="189"/>
        <v/>
      </c>
      <c r="CD106" s="29" t="str">
        <f t="shared" si="190"/>
        <v/>
      </c>
      <c r="CE106" s="20" t="s">
        <v>29</v>
      </c>
      <c r="CF106" s="29">
        <f t="shared" si="191"/>
        <v>2</v>
      </c>
      <c r="CG106" s="29" t="str">
        <f t="shared" si="192"/>
        <v/>
      </c>
      <c r="CH106" s="29" t="str">
        <f t="shared" si="193"/>
        <v/>
      </c>
      <c r="CI106" s="29" t="str">
        <f t="shared" si="194"/>
        <v/>
      </c>
      <c r="CJ106" s="29" t="str">
        <f t="shared" si="195"/>
        <v/>
      </c>
      <c r="CK106" s="20" t="s">
        <v>36</v>
      </c>
      <c r="CL106" s="29">
        <f t="shared" si="196"/>
        <v>2</v>
      </c>
      <c r="CM106" s="29" t="str">
        <f t="shared" si="197"/>
        <v/>
      </c>
      <c r="CN106" s="29" t="str">
        <f t="shared" si="198"/>
        <v/>
      </c>
      <c r="CO106" s="29" t="str">
        <f t="shared" si="199"/>
        <v/>
      </c>
      <c r="CP106" s="29" t="str">
        <f t="shared" si="200"/>
        <v/>
      </c>
      <c r="CQ106" s="21">
        <f t="shared" si="210"/>
        <v>0</v>
      </c>
      <c r="CR106" s="22" t="str">
        <f t="shared" si="211"/>
        <v xml:space="preserve"> </v>
      </c>
    </row>
    <row r="107" spans="1:96" ht="15" hidden="1" x14ac:dyDescent="0.25">
      <c r="A107" s="23">
        <f>'[1]Впишите фамилии!'!J81</f>
        <v>0</v>
      </c>
      <c r="B107" s="24">
        <f>'[1]Впишите фамилии!'!K81</f>
        <v>0</v>
      </c>
      <c r="C107" s="23">
        <f>'[1]Впишите фамилии!'!L81</f>
        <v>0</v>
      </c>
      <c r="D107" s="23">
        <f>'[1]Впишите фамилии!'!M81</f>
        <v>0</v>
      </c>
      <c r="E107" s="25"/>
      <c r="F107" s="51"/>
      <c r="G107" s="51"/>
      <c r="H107" s="51"/>
      <c r="I107" s="52"/>
      <c r="J107" s="51"/>
      <c r="K107" s="32">
        <f t="shared" si="145"/>
        <v>0</v>
      </c>
      <c r="L107" s="28" t="str">
        <f t="shared" si="146"/>
        <v/>
      </c>
      <c r="M107" s="28" t="str">
        <f t="shared" si="147"/>
        <v/>
      </c>
      <c r="N107" s="28" t="str">
        <f t="shared" si="148"/>
        <v/>
      </c>
      <c r="O107" s="28" t="str">
        <f t="shared" si="149"/>
        <v/>
      </c>
      <c r="P107" s="28" t="str">
        <f t="shared" si="208"/>
        <v/>
      </c>
      <c r="Q107" s="19" t="str">
        <f t="shared" si="80"/>
        <v xml:space="preserve"> </v>
      </c>
      <c r="R107" s="20" t="str">
        <f t="shared" si="81"/>
        <v xml:space="preserve"> </v>
      </c>
      <c r="S107" s="20" t="str">
        <f t="shared" si="82"/>
        <v xml:space="preserve"> </v>
      </c>
      <c r="T107" s="20" t="str">
        <f t="shared" si="83"/>
        <v xml:space="preserve"> </v>
      </c>
      <c r="U107" s="20" t="str">
        <f t="shared" si="84"/>
        <v xml:space="preserve"> </v>
      </c>
      <c r="V107" s="20" t="str">
        <f t="shared" si="85"/>
        <v xml:space="preserve"> </v>
      </c>
      <c r="W107" s="20" t="str">
        <f t="shared" si="209"/>
        <v xml:space="preserve"> </v>
      </c>
      <c r="X107" s="29" t="str">
        <f t="shared" si="201"/>
        <v/>
      </c>
      <c r="Y107" s="29" t="str">
        <f t="shared" si="202"/>
        <v/>
      </c>
      <c r="Z107" s="29" t="str">
        <f t="shared" si="203"/>
        <v/>
      </c>
      <c r="AA107" s="29" t="str">
        <f t="shared" si="204"/>
        <v/>
      </c>
      <c r="AB107" s="29" t="str">
        <f t="shared" si="205"/>
        <v/>
      </c>
      <c r="AC107" s="29" t="str">
        <f t="shared" si="206"/>
        <v/>
      </c>
      <c r="AD107" s="29" t="str">
        <f t="shared" si="207"/>
        <v/>
      </c>
      <c r="AG107" s="20" t="s">
        <v>30</v>
      </c>
      <c r="AH107" s="29">
        <f t="shared" si="150"/>
        <v>2</v>
      </c>
      <c r="AI107" s="29" t="str">
        <f t="shared" si="151"/>
        <v/>
      </c>
      <c r="AJ107" s="29" t="str">
        <f t="shared" si="152"/>
        <v/>
      </c>
      <c r="AK107" s="29" t="str">
        <f t="shared" si="153"/>
        <v/>
      </c>
      <c r="AL107" s="20" t="s">
        <v>31</v>
      </c>
      <c r="AM107" s="29">
        <f t="shared" si="154"/>
        <v>2</v>
      </c>
      <c r="AN107" s="29" t="str">
        <f t="shared" si="155"/>
        <v/>
      </c>
      <c r="AO107" s="29" t="str">
        <f t="shared" si="156"/>
        <v/>
      </c>
      <c r="AP107" s="29" t="str">
        <f t="shared" si="157"/>
        <v/>
      </c>
      <c r="AQ107" s="20" t="s">
        <v>32</v>
      </c>
      <c r="AR107" s="29">
        <f t="shared" si="158"/>
        <v>2</v>
      </c>
      <c r="AS107" s="29" t="str">
        <f t="shared" si="159"/>
        <v/>
      </c>
      <c r="AT107" s="29" t="str">
        <f t="shared" si="160"/>
        <v/>
      </c>
      <c r="AU107" s="29" t="str">
        <f t="shared" si="161"/>
        <v/>
      </c>
      <c r="AV107" s="20" t="s">
        <v>33</v>
      </c>
      <c r="AW107" s="29">
        <f t="shared" si="162"/>
        <v>2</v>
      </c>
      <c r="AX107" s="29" t="str">
        <f t="shared" si="163"/>
        <v/>
      </c>
      <c r="AY107" s="29" t="str">
        <f t="shared" si="164"/>
        <v/>
      </c>
      <c r="AZ107" s="29" t="str">
        <f t="shared" si="165"/>
        <v/>
      </c>
      <c r="BA107" s="20" t="s">
        <v>34</v>
      </c>
      <c r="BB107" s="29">
        <f t="shared" si="166"/>
        <v>2</v>
      </c>
      <c r="BC107" s="29" t="str">
        <f t="shared" si="167"/>
        <v/>
      </c>
      <c r="BD107" s="29" t="str">
        <f t="shared" si="168"/>
        <v/>
      </c>
      <c r="BE107" s="29" t="str">
        <f t="shared" si="169"/>
        <v/>
      </c>
      <c r="BF107" s="29" t="str">
        <f t="shared" si="170"/>
        <v/>
      </c>
      <c r="BG107" s="20" t="s">
        <v>14</v>
      </c>
      <c r="BH107" s="29">
        <f t="shared" si="171"/>
        <v>2</v>
      </c>
      <c r="BI107" s="29" t="str">
        <f t="shared" si="172"/>
        <v/>
      </c>
      <c r="BJ107" s="29" t="str">
        <f t="shared" si="173"/>
        <v/>
      </c>
      <c r="BK107" s="29" t="str">
        <f t="shared" si="174"/>
        <v/>
      </c>
      <c r="BL107" s="29" t="str">
        <f t="shared" si="175"/>
        <v/>
      </c>
      <c r="BM107" s="20" t="s">
        <v>15</v>
      </c>
      <c r="BN107" s="29">
        <f t="shared" si="176"/>
        <v>2</v>
      </c>
      <c r="BO107" s="29" t="str">
        <f t="shared" si="177"/>
        <v/>
      </c>
      <c r="BP107" s="29" t="str">
        <f t="shared" si="178"/>
        <v/>
      </c>
      <c r="BQ107" s="29" t="str">
        <f t="shared" si="179"/>
        <v/>
      </c>
      <c r="BR107" s="29" t="str">
        <f t="shared" si="180"/>
        <v/>
      </c>
      <c r="BS107" s="20" t="s">
        <v>16</v>
      </c>
      <c r="BT107" s="29">
        <f t="shared" si="181"/>
        <v>2</v>
      </c>
      <c r="BU107" s="29" t="str">
        <f t="shared" si="182"/>
        <v/>
      </c>
      <c r="BV107" s="29" t="str">
        <f t="shared" si="183"/>
        <v/>
      </c>
      <c r="BW107" s="29" t="str">
        <f t="shared" si="184"/>
        <v/>
      </c>
      <c r="BX107" s="29" t="str">
        <f t="shared" si="185"/>
        <v/>
      </c>
      <c r="BY107" s="20" t="s">
        <v>35</v>
      </c>
      <c r="BZ107" s="29">
        <f t="shared" si="186"/>
        <v>2</v>
      </c>
      <c r="CA107" s="29" t="str">
        <f t="shared" si="187"/>
        <v/>
      </c>
      <c r="CB107" s="29" t="str">
        <f t="shared" si="188"/>
        <v/>
      </c>
      <c r="CC107" s="29" t="str">
        <f t="shared" si="189"/>
        <v/>
      </c>
      <c r="CD107" s="29" t="str">
        <f t="shared" si="190"/>
        <v/>
      </c>
      <c r="CE107" s="20" t="s">
        <v>29</v>
      </c>
      <c r="CF107" s="29">
        <f t="shared" si="191"/>
        <v>2</v>
      </c>
      <c r="CG107" s="29" t="str">
        <f t="shared" si="192"/>
        <v/>
      </c>
      <c r="CH107" s="29" t="str">
        <f t="shared" si="193"/>
        <v/>
      </c>
      <c r="CI107" s="29" t="str">
        <f t="shared" si="194"/>
        <v/>
      </c>
      <c r="CJ107" s="29" t="str">
        <f t="shared" si="195"/>
        <v/>
      </c>
      <c r="CK107" s="20" t="s">
        <v>36</v>
      </c>
      <c r="CL107" s="29">
        <f t="shared" si="196"/>
        <v>2</v>
      </c>
      <c r="CM107" s="29" t="str">
        <f t="shared" si="197"/>
        <v/>
      </c>
      <c r="CN107" s="29" t="str">
        <f t="shared" si="198"/>
        <v/>
      </c>
      <c r="CO107" s="29" t="str">
        <f t="shared" si="199"/>
        <v/>
      </c>
      <c r="CP107" s="29" t="str">
        <f t="shared" si="200"/>
        <v/>
      </c>
      <c r="CQ107" s="21">
        <f t="shared" si="210"/>
        <v>0</v>
      </c>
      <c r="CR107" s="22" t="str">
        <f t="shared" si="211"/>
        <v xml:space="preserve"> </v>
      </c>
    </row>
    <row r="108" spans="1:96" ht="15" hidden="1" x14ac:dyDescent="0.25">
      <c r="A108" s="23">
        <f>'[1]Впишите фамилии!'!J82</f>
        <v>0</v>
      </c>
      <c r="B108" s="24">
        <f>'[1]Впишите фамилии!'!K82</f>
        <v>0</v>
      </c>
      <c r="C108" s="23">
        <f>'[1]Впишите фамилии!'!L82</f>
        <v>0</v>
      </c>
      <c r="D108" s="23">
        <f>'[1]Впишите фамилии!'!M82</f>
        <v>0</v>
      </c>
      <c r="E108" s="25"/>
      <c r="F108" s="51"/>
      <c r="G108" s="51"/>
      <c r="H108" s="51"/>
      <c r="I108" s="52"/>
      <c r="J108" s="51"/>
      <c r="K108" s="32">
        <f t="shared" si="145"/>
        <v>0</v>
      </c>
      <c r="L108" s="28" t="str">
        <f t="shared" si="146"/>
        <v/>
      </c>
      <c r="M108" s="28" t="str">
        <f t="shared" si="147"/>
        <v/>
      </c>
      <c r="N108" s="28" t="str">
        <f t="shared" si="148"/>
        <v/>
      </c>
      <c r="O108" s="28" t="str">
        <f t="shared" si="149"/>
        <v/>
      </c>
      <c r="P108" s="28" t="str">
        <f t="shared" si="208"/>
        <v/>
      </c>
      <c r="Q108" s="19" t="str">
        <f t="shared" si="80"/>
        <v xml:space="preserve"> </v>
      </c>
      <c r="R108" s="20" t="str">
        <f t="shared" si="81"/>
        <v xml:space="preserve"> </v>
      </c>
      <c r="S108" s="20" t="str">
        <f t="shared" si="82"/>
        <v xml:space="preserve"> </v>
      </c>
      <c r="T108" s="20" t="str">
        <f t="shared" si="83"/>
        <v xml:space="preserve"> </v>
      </c>
      <c r="U108" s="20" t="str">
        <f t="shared" si="84"/>
        <v xml:space="preserve"> </v>
      </c>
      <c r="V108" s="20" t="str">
        <f t="shared" si="85"/>
        <v xml:space="preserve"> </v>
      </c>
      <c r="W108" s="20" t="str">
        <f t="shared" si="209"/>
        <v xml:space="preserve"> </v>
      </c>
      <c r="X108" s="29" t="str">
        <f t="shared" si="201"/>
        <v/>
      </c>
      <c r="Y108" s="29" t="str">
        <f t="shared" si="202"/>
        <v/>
      </c>
      <c r="Z108" s="29" t="str">
        <f t="shared" si="203"/>
        <v/>
      </c>
      <c r="AA108" s="29" t="str">
        <f t="shared" si="204"/>
        <v/>
      </c>
      <c r="AB108" s="29" t="str">
        <f t="shared" si="205"/>
        <v/>
      </c>
      <c r="AC108" s="29" t="str">
        <f t="shared" si="206"/>
        <v/>
      </c>
      <c r="AD108" s="29" t="str">
        <f t="shared" si="207"/>
        <v/>
      </c>
      <c r="AG108" s="20" t="s">
        <v>30</v>
      </c>
      <c r="AH108" s="29">
        <f t="shared" si="150"/>
        <v>2</v>
      </c>
      <c r="AI108" s="29" t="str">
        <f t="shared" si="151"/>
        <v/>
      </c>
      <c r="AJ108" s="29" t="str">
        <f t="shared" si="152"/>
        <v/>
      </c>
      <c r="AK108" s="29" t="str">
        <f t="shared" si="153"/>
        <v/>
      </c>
      <c r="AL108" s="20" t="s">
        <v>31</v>
      </c>
      <c r="AM108" s="29">
        <f t="shared" si="154"/>
        <v>2</v>
      </c>
      <c r="AN108" s="29" t="str">
        <f t="shared" si="155"/>
        <v/>
      </c>
      <c r="AO108" s="29" t="str">
        <f t="shared" si="156"/>
        <v/>
      </c>
      <c r="AP108" s="29" t="str">
        <f t="shared" si="157"/>
        <v/>
      </c>
      <c r="AQ108" s="20" t="s">
        <v>32</v>
      </c>
      <c r="AR108" s="29">
        <f t="shared" si="158"/>
        <v>2</v>
      </c>
      <c r="AS108" s="29" t="str">
        <f t="shared" si="159"/>
        <v/>
      </c>
      <c r="AT108" s="29" t="str">
        <f t="shared" si="160"/>
        <v/>
      </c>
      <c r="AU108" s="29" t="str">
        <f t="shared" si="161"/>
        <v/>
      </c>
      <c r="AV108" s="20" t="s">
        <v>33</v>
      </c>
      <c r="AW108" s="29">
        <f t="shared" si="162"/>
        <v>2</v>
      </c>
      <c r="AX108" s="29" t="str">
        <f t="shared" si="163"/>
        <v/>
      </c>
      <c r="AY108" s="29" t="str">
        <f t="shared" si="164"/>
        <v/>
      </c>
      <c r="AZ108" s="29" t="str">
        <f t="shared" si="165"/>
        <v/>
      </c>
      <c r="BA108" s="20" t="s">
        <v>34</v>
      </c>
      <c r="BB108" s="29">
        <f t="shared" si="166"/>
        <v>2</v>
      </c>
      <c r="BC108" s="29" t="str">
        <f t="shared" si="167"/>
        <v/>
      </c>
      <c r="BD108" s="29" t="str">
        <f t="shared" si="168"/>
        <v/>
      </c>
      <c r="BE108" s="29" t="str">
        <f t="shared" si="169"/>
        <v/>
      </c>
      <c r="BF108" s="29" t="str">
        <f t="shared" si="170"/>
        <v/>
      </c>
      <c r="BG108" s="20" t="s">
        <v>14</v>
      </c>
      <c r="BH108" s="29">
        <f t="shared" si="171"/>
        <v>2</v>
      </c>
      <c r="BI108" s="29" t="str">
        <f t="shared" si="172"/>
        <v/>
      </c>
      <c r="BJ108" s="29" t="str">
        <f t="shared" si="173"/>
        <v/>
      </c>
      <c r="BK108" s="29" t="str">
        <f t="shared" si="174"/>
        <v/>
      </c>
      <c r="BL108" s="29" t="str">
        <f t="shared" si="175"/>
        <v/>
      </c>
      <c r="BM108" s="20" t="s">
        <v>15</v>
      </c>
      <c r="BN108" s="29">
        <f t="shared" si="176"/>
        <v>2</v>
      </c>
      <c r="BO108" s="29" t="str">
        <f t="shared" si="177"/>
        <v/>
      </c>
      <c r="BP108" s="29" t="str">
        <f t="shared" si="178"/>
        <v/>
      </c>
      <c r="BQ108" s="29" t="str">
        <f t="shared" si="179"/>
        <v/>
      </c>
      <c r="BR108" s="29" t="str">
        <f t="shared" si="180"/>
        <v/>
      </c>
      <c r="BS108" s="20" t="s">
        <v>16</v>
      </c>
      <c r="BT108" s="29">
        <f t="shared" si="181"/>
        <v>2</v>
      </c>
      <c r="BU108" s="29" t="str">
        <f t="shared" si="182"/>
        <v/>
      </c>
      <c r="BV108" s="29" t="str">
        <f t="shared" si="183"/>
        <v/>
      </c>
      <c r="BW108" s="29" t="str">
        <f t="shared" si="184"/>
        <v/>
      </c>
      <c r="BX108" s="29" t="str">
        <f t="shared" si="185"/>
        <v/>
      </c>
      <c r="BY108" s="20" t="s">
        <v>35</v>
      </c>
      <c r="BZ108" s="29">
        <f t="shared" si="186"/>
        <v>2</v>
      </c>
      <c r="CA108" s="29" t="str">
        <f t="shared" si="187"/>
        <v/>
      </c>
      <c r="CB108" s="29" t="str">
        <f t="shared" si="188"/>
        <v/>
      </c>
      <c r="CC108" s="29" t="str">
        <f t="shared" si="189"/>
        <v/>
      </c>
      <c r="CD108" s="29" t="str">
        <f t="shared" si="190"/>
        <v/>
      </c>
      <c r="CE108" s="20" t="s">
        <v>29</v>
      </c>
      <c r="CF108" s="29">
        <f t="shared" si="191"/>
        <v>2</v>
      </c>
      <c r="CG108" s="29" t="str">
        <f t="shared" si="192"/>
        <v/>
      </c>
      <c r="CH108" s="29" t="str">
        <f t="shared" si="193"/>
        <v/>
      </c>
      <c r="CI108" s="29" t="str">
        <f t="shared" si="194"/>
        <v/>
      </c>
      <c r="CJ108" s="29" t="str">
        <f t="shared" si="195"/>
        <v/>
      </c>
      <c r="CK108" s="20" t="s">
        <v>36</v>
      </c>
      <c r="CL108" s="29">
        <f t="shared" si="196"/>
        <v>2</v>
      </c>
      <c r="CM108" s="29" t="str">
        <f t="shared" si="197"/>
        <v/>
      </c>
      <c r="CN108" s="29" t="str">
        <f t="shared" si="198"/>
        <v/>
      </c>
      <c r="CO108" s="29" t="str">
        <f t="shared" si="199"/>
        <v/>
      </c>
      <c r="CP108" s="29" t="str">
        <f t="shared" si="200"/>
        <v/>
      </c>
      <c r="CQ108" s="21">
        <f t="shared" si="210"/>
        <v>0</v>
      </c>
      <c r="CR108" s="22" t="str">
        <f t="shared" si="211"/>
        <v xml:space="preserve"> </v>
      </c>
    </row>
    <row r="109" spans="1:96" ht="15" hidden="1" x14ac:dyDescent="0.25">
      <c r="A109" s="23">
        <f>'[1]Впишите фамилии!'!J83</f>
        <v>0</v>
      </c>
      <c r="B109" s="24">
        <f>'[1]Впишите фамилии!'!K83</f>
        <v>0</v>
      </c>
      <c r="C109" s="23">
        <f>'[1]Впишите фамилии!'!L83</f>
        <v>0</v>
      </c>
      <c r="D109" s="23">
        <f>'[1]Впишите фамилии!'!M83</f>
        <v>0</v>
      </c>
      <c r="E109" s="25"/>
      <c r="F109" s="51"/>
      <c r="G109" s="51"/>
      <c r="H109" s="51"/>
      <c r="I109" s="52"/>
      <c r="J109" s="51"/>
      <c r="K109" s="32">
        <f t="shared" si="145"/>
        <v>0</v>
      </c>
      <c r="L109" s="28" t="str">
        <f t="shared" si="146"/>
        <v/>
      </c>
      <c r="M109" s="28" t="str">
        <f t="shared" si="147"/>
        <v/>
      </c>
      <c r="N109" s="28" t="str">
        <f t="shared" si="148"/>
        <v/>
      </c>
      <c r="O109" s="28" t="str">
        <f t="shared" si="149"/>
        <v/>
      </c>
      <c r="P109" s="28" t="str">
        <f t="shared" si="208"/>
        <v/>
      </c>
      <c r="Q109" s="19" t="str">
        <f t="shared" si="80"/>
        <v xml:space="preserve"> </v>
      </c>
      <c r="R109" s="20" t="str">
        <f t="shared" si="81"/>
        <v xml:space="preserve"> </v>
      </c>
      <c r="S109" s="20" t="str">
        <f t="shared" si="82"/>
        <v xml:space="preserve"> </v>
      </c>
      <c r="T109" s="20" t="str">
        <f t="shared" si="83"/>
        <v xml:space="preserve"> </v>
      </c>
      <c r="U109" s="20" t="str">
        <f t="shared" si="84"/>
        <v xml:space="preserve"> </v>
      </c>
      <c r="V109" s="20" t="str">
        <f t="shared" si="85"/>
        <v xml:space="preserve"> </v>
      </c>
      <c r="W109" s="20" t="str">
        <f t="shared" si="209"/>
        <v xml:space="preserve"> </v>
      </c>
      <c r="X109" s="29" t="str">
        <f t="shared" si="201"/>
        <v/>
      </c>
      <c r="Y109" s="29" t="str">
        <f t="shared" si="202"/>
        <v/>
      </c>
      <c r="Z109" s="29" t="str">
        <f t="shared" si="203"/>
        <v/>
      </c>
      <c r="AA109" s="29" t="str">
        <f t="shared" si="204"/>
        <v/>
      </c>
      <c r="AB109" s="29" t="str">
        <f t="shared" si="205"/>
        <v/>
      </c>
      <c r="AC109" s="29" t="str">
        <f t="shared" si="206"/>
        <v/>
      </c>
      <c r="AD109" s="29" t="str">
        <f t="shared" si="207"/>
        <v/>
      </c>
      <c r="AG109" s="20" t="s">
        <v>30</v>
      </c>
      <c r="AH109" s="29">
        <f t="shared" si="150"/>
        <v>2</v>
      </c>
      <c r="AI109" s="29" t="str">
        <f t="shared" si="151"/>
        <v/>
      </c>
      <c r="AJ109" s="29" t="str">
        <f t="shared" si="152"/>
        <v/>
      </c>
      <c r="AK109" s="29" t="str">
        <f t="shared" si="153"/>
        <v/>
      </c>
      <c r="AL109" s="20" t="s">
        <v>31</v>
      </c>
      <c r="AM109" s="29">
        <f t="shared" si="154"/>
        <v>2</v>
      </c>
      <c r="AN109" s="29" t="str">
        <f t="shared" si="155"/>
        <v/>
      </c>
      <c r="AO109" s="29" t="str">
        <f t="shared" si="156"/>
        <v/>
      </c>
      <c r="AP109" s="29" t="str">
        <f t="shared" si="157"/>
        <v/>
      </c>
      <c r="AQ109" s="20" t="s">
        <v>32</v>
      </c>
      <c r="AR109" s="29">
        <f t="shared" si="158"/>
        <v>2</v>
      </c>
      <c r="AS109" s="29" t="str">
        <f t="shared" si="159"/>
        <v/>
      </c>
      <c r="AT109" s="29" t="str">
        <f t="shared" si="160"/>
        <v/>
      </c>
      <c r="AU109" s="29" t="str">
        <f t="shared" si="161"/>
        <v/>
      </c>
      <c r="AV109" s="20" t="s">
        <v>33</v>
      </c>
      <c r="AW109" s="29">
        <f t="shared" si="162"/>
        <v>2</v>
      </c>
      <c r="AX109" s="29" t="str">
        <f t="shared" si="163"/>
        <v/>
      </c>
      <c r="AY109" s="29" t="str">
        <f t="shared" si="164"/>
        <v/>
      </c>
      <c r="AZ109" s="29" t="str">
        <f t="shared" si="165"/>
        <v/>
      </c>
      <c r="BA109" s="20" t="s">
        <v>34</v>
      </c>
      <c r="BB109" s="29">
        <f t="shared" si="166"/>
        <v>2</v>
      </c>
      <c r="BC109" s="29" t="str">
        <f t="shared" si="167"/>
        <v/>
      </c>
      <c r="BD109" s="29" t="str">
        <f t="shared" si="168"/>
        <v/>
      </c>
      <c r="BE109" s="29" t="str">
        <f t="shared" si="169"/>
        <v/>
      </c>
      <c r="BF109" s="29" t="str">
        <f t="shared" si="170"/>
        <v/>
      </c>
      <c r="BG109" s="20" t="s">
        <v>14</v>
      </c>
      <c r="BH109" s="29">
        <f t="shared" si="171"/>
        <v>2</v>
      </c>
      <c r="BI109" s="29" t="str">
        <f t="shared" si="172"/>
        <v/>
      </c>
      <c r="BJ109" s="29" t="str">
        <f t="shared" si="173"/>
        <v/>
      </c>
      <c r="BK109" s="29" t="str">
        <f t="shared" si="174"/>
        <v/>
      </c>
      <c r="BL109" s="29" t="str">
        <f t="shared" si="175"/>
        <v/>
      </c>
      <c r="BM109" s="20" t="s">
        <v>15</v>
      </c>
      <c r="BN109" s="29">
        <f t="shared" si="176"/>
        <v>2</v>
      </c>
      <c r="BO109" s="29" t="str">
        <f t="shared" si="177"/>
        <v/>
      </c>
      <c r="BP109" s="29" t="str">
        <f t="shared" si="178"/>
        <v/>
      </c>
      <c r="BQ109" s="29" t="str">
        <f t="shared" si="179"/>
        <v/>
      </c>
      <c r="BR109" s="29" t="str">
        <f t="shared" si="180"/>
        <v/>
      </c>
      <c r="BS109" s="20" t="s">
        <v>16</v>
      </c>
      <c r="BT109" s="29">
        <f t="shared" si="181"/>
        <v>2</v>
      </c>
      <c r="BU109" s="29" t="str">
        <f t="shared" si="182"/>
        <v/>
      </c>
      <c r="BV109" s="29" t="str">
        <f t="shared" si="183"/>
        <v/>
      </c>
      <c r="BW109" s="29" t="str">
        <f t="shared" si="184"/>
        <v/>
      </c>
      <c r="BX109" s="29" t="str">
        <f t="shared" si="185"/>
        <v/>
      </c>
      <c r="BY109" s="20" t="s">
        <v>35</v>
      </c>
      <c r="BZ109" s="29">
        <f t="shared" si="186"/>
        <v>2</v>
      </c>
      <c r="CA109" s="29" t="str">
        <f t="shared" si="187"/>
        <v/>
      </c>
      <c r="CB109" s="29" t="str">
        <f t="shared" si="188"/>
        <v/>
      </c>
      <c r="CC109" s="29" t="str">
        <f t="shared" si="189"/>
        <v/>
      </c>
      <c r="CD109" s="29" t="str">
        <f t="shared" si="190"/>
        <v/>
      </c>
      <c r="CE109" s="20" t="s">
        <v>29</v>
      </c>
      <c r="CF109" s="29">
        <f t="shared" si="191"/>
        <v>2</v>
      </c>
      <c r="CG109" s="29" t="str">
        <f t="shared" si="192"/>
        <v/>
      </c>
      <c r="CH109" s="29" t="str">
        <f t="shared" si="193"/>
        <v/>
      </c>
      <c r="CI109" s="29" t="str">
        <f t="shared" si="194"/>
        <v/>
      </c>
      <c r="CJ109" s="29" t="str">
        <f t="shared" si="195"/>
        <v/>
      </c>
      <c r="CK109" s="20" t="s">
        <v>36</v>
      </c>
      <c r="CL109" s="29">
        <f t="shared" si="196"/>
        <v>2</v>
      </c>
      <c r="CM109" s="29" t="str">
        <f t="shared" si="197"/>
        <v/>
      </c>
      <c r="CN109" s="29" t="str">
        <f t="shared" si="198"/>
        <v/>
      </c>
      <c r="CO109" s="29" t="str">
        <f t="shared" si="199"/>
        <v/>
      </c>
      <c r="CP109" s="29" t="str">
        <f t="shared" si="200"/>
        <v/>
      </c>
      <c r="CQ109" s="21">
        <f t="shared" si="210"/>
        <v>0</v>
      </c>
      <c r="CR109" s="22" t="str">
        <f t="shared" si="211"/>
        <v xml:space="preserve"> </v>
      </c>
    </row>
    <row r="110" spans="1:96" ht="15" hidden="1" x14ac:dyDescent="0.25">
      <c r="A110" s="23">
        <f>'[1]Впишите фамилии!'!J84</f>
        <v>0</v>
      </c>
      <c r="B110" s="24">
        <f>'[1]Впишите фамилии!'!K84</f>
        <v>0</v>
      </c>
      <c r="C110" s="23">
        <f>'[1]Впишите фамилии!'!L84</f>
        <v>0</v>
      </c>
      <c r="D110" s="23">
        <f>'[1]Впишите фамилии!'!M84</f>
        <v>0</v>
      </c>
      <c r="E110" s="25"/>
      <c r="F110" s="51"/>
      <c r="G110" s="51"/>
      <c r="H110" s="51"/>
      <c r="I110" s="52"/>
      <c r="J110" s="51"/>
      <c r="K110" s="32">
        <f t="shared" si="145"/>
        <v>0</v>
      </c>
      <c r="L110" s="28" t="str">
        <f t="shared" si="146"/>
        <v/>
      </c>
      <c r="M110" s="28" t="str">
        <f t="shared" si="147"/>
        <v/>
      </c>
      <c r="N110" s="28" t="str">
        <f t="shared" si="148"/>
        <v/>
      </c>
      <c r="O110" s="28" t="str">
        <f t="shared" si="149"/>
        <v/>
      </c>
      <c r="P110" s="28" t="str">
        <f t="shared" si="208"/>
        <v/>
      </c>
      <c r="Q110" s="19" t="str">
        <f t="shared" si="80"/>
        <v xml:space="preserve"> </v>
      </c>
      <c r="R110" s="20" t="str">
        <f t="shared" si="81"/>
        <v xml:space="preserve"> </v>
      </c>
      <c r="S110" s="20" t="str">
        <f t="shared" si="82"/>
        <v xml:space="preserve"> </v>
      </c>
      <c r="T110" s="20" t="str">
        <f t="shared" si="83"/>
        <v xml:space="preserve"> </v>
      </c>
      <c r="U110" s="20" t="str">
        <f t="shared" si="84"/>
        <v xml:space="preserve"> </v>
      </c>
      <c r="V110" s="20" t="str">
        <f t="shared" si="85"/>
        <v xml:space="preserve"> </v>
      </c>
      <c r="W110" s="20" t="str">
        <f t="shared" si="209"/>
        <v xml:space="preserve"> </v>
      </c>
      <c r="X110" s="29" t="str">
        <f t="shared" si="201"/>
        <v/>
      </c>
      <c r="Y110" s="29" t="str">
        <f t="shared" si="202"/>
        <v/>
      </c>
      <c r="Z110" s="29" t="str">
        <f t="shared" si="203"/>
        <v/>
      </c>
      <c r="AA110" s="29" t="str">
        <f t="shared" si="204"/>
        <v/>
      </c>
      <c r="AB110" s="29" t="str">
        <f t="shared" si="205"/>
        <v/>
      </c>
      <c r="AC110" s="29" t="str">
        <f t="shared" si="206"/>
        <v/>
      </c>
      <c r="AD110" s="29" t="str">
        <f t="shared" si="207"/>
        <v/>
      </c>
      <c r="AG110" s="20" t="s">
        <v>30</v>
      </c>
      <c r="AH110" s="29">
        <f t="shared" si="150"/>
        <v>2</v>
      </c>
      <c r="AI110" s="29" t="str">
        <f t="shared" si="151"/>
        <v/>
      </c>
      <c r="AJ110" s="29" t="str">
        <f t="shared" si="152"/>
        <v/>
      </c>
      <c r="AK110" s="29" t="str">
        <f t="shared" si="153"/>
        <v/>
      </c>
      <c r="AL110" s="20" t="s">
        <v>31</v>
      </c>
      <c r="AM110" s="29">
        <f t="shared" si="154"/>
        <v>2</v>
      </c>
      <c r="AN110" s="29" t="str">
        <f t="shared" si="155"/>
        <v/>
      </c>
      <c r="AO110" s="29" t="str">
        <f t="shared" si="156"/>
        <v/>
      </c>
      <c r="AP110" s="29" t="str">
        <f t="shared" si="157"/>
        <v/>
      </c>
      <c r="AQ110" s="20" t="s">
        <v>32</v>
      </c>
      <c r="AR110" s="29">
        <f t="shared" si="158"/>
        <v>2</v>
      </c>
      <c r="AS110" s="29" t="str">
        <f t="shared" si="159"/>
        <v/>
      </c>
      <c r="AT110" s="29" t="str">
        <f t="shared" si="160"/>
        <v/>
      </c>
      <c r="AU110" s="29" t="str">
        <f t="shared" si="161"/>
        <v/>
      </c>
      <c r="AV110" s="20" t="s">
        <v>33</v>
      </c>
      <c r="AW110" s="29">
        <f t="shared" si="162"/>
        <v>2</v>
      </c>
      <c r="AX110" s="29" t="str">
        <f t="shared" si="163"/>
        <v/>
      </c>
      <c r="AY110" s="29" t="str">
        <f t="shared" si="164"/>
        <v/>
      </c>
      <c r="AZ110" s="29" t="str">
        <f t="shared" si="165"/>
        <v/>
      </c>
      <c r="BA110" s="20" t="s">
        <v>34</v>
      </c>
      <c r="BB110" s="29">
        <f t="shared" si="166"/>
        <v>2</v>
      </c>
      <c r="BC110" s="29" t="str">
        <f t="shared" si="167"/>
        <v/>
      </c>
      <c r="BD110" s="29" t="str">
        <f t="shared" si="168"/>
        <v/>
      </c>
      <c r="BE110" s="29" t="str">
        <f t="shared" si="169"/>
        <v/>
      </c>
      <c r="BF110" s="29" t="str">
        <f t="shared" si="170"/>
        <v/>
      </c>
      <c r="BG110" s="20" t="s">
        <v>14</v>
      </c>
      <c r="BH110" s="29">
        <f t="shared" si="171"/>
        <v>2</v>
      </c>
      <c r="BI110" s="29" t="str">
        <f t="shared" si="172"/>
        <v/>
      </c>
      <c r="BJ110" s="29" t="str">
        <f t="shared" si="173"/>
        <v/>
      </c>
      <c r="BK110" s="29" t="str">
        <f t="shared" si="174"/>
        <v/>
      </c>
      <c r="BL110" s="29" t="str">
        <f t="shared" si="175"/>
        <v/>
      </c>
      <c r="BM110" s="20" t="s">
        <v>15</v>
      </c>
      <c r="BN110" s="29">
        <f t="shared" si="176"/>
        <v>2</v>
      </c>
      <c r="BO110" s="29" t="str">
        <f t="shared" si="177"/>
        <v/>
      </c>
      <c r="BP110" s="29" t="str">
        <f t="shared" si="178"/>
        <v/>
      </c>
      <c r="BQ110" s="29" t="str">
        <f t="shared" si="179"/>
        <v/>
      </c>
      <c r="BR110" s="29" t="str">
        <f t="shared" si="180"/>
        <v/>
      </c>
      <c r="BS110" s="20" t="s">
        <v>16</v>
      </c>
      <c r="BT110" s="29">
        <f t="shared" si="181"/>
        <v>2</v>
      </c>
      <c r="BU110" s="29" t="str">
        <f t="shared" si="182"/>
        <v/>
      </c>
      <c r="BV110" s="29" t="str">
        <f t="shared" si="183"/>
        <v/>
      </c>
      <c r="BW110" s="29" t="str">
        <f t="shared" si="184"/>
        <v/>
      </c>
      <c r="BX110" s="29" t="str">
        <f t="shared" si="185"/>
        <v/>
      </c>
      <c r="BY110" s="20" t="s">
        <v>35</v>
      </c>
      <c r="BZ110" s="29">
        <f t="shared" si="186"/>
        <v>2</v>
      </c>
      <c r="CA110" s="29" t="str">
        <f t="shared" si="187"/>
        <v/>
      </c>
      <c r="CB110" s="29" t="str">
        <f t="shared" si="188"/>
        <v/>
      </c>
      <c r="CC110" s="29" t="str">
        <f t="shared" si="189"/>
        <v/>
      </c>
      <c r="CD110" s="29" t="str">
        <f t="shared" si="190"/>
        <v/>
      </c>
      <c r="CE110" s="20" t="s">
        <v>29</v>
      </c>
      <c r="CF110" s="29">
        <f t="shared" si="191"/>
        <v>2</v>
      </c>
      <c r="CG110" s="29" t="str">
        <f t="shared" si="192"/>
        <v/>
      </c>
      <c r="CH110" s="29" t="str">
        <f t="shared" si="193"/>
        <v/>
      </c>
      <c r="CI110" s="29" t="str">
        <f t="shared" si="194"/>
        <v/>
      </c>
      <c r="CJ110" s="29" t="str">
        <f t="shared" si="195"/>
        <v/>
      </c>
      <c r="CK110" s="20" t="s">
        <v>36</v>
      </c>
      <c r="CL110" s="29">
        <f t="shared" si="196"/>
        <v>2</v>
      </c>
      <c r="CM110" s="29" t="str">
        <f t="shared" si="197"/>
        <v/>
      </c>
      <c r="CN110" s="29" t="str">
        <f t="shared" si="198"/>
        <v/>
      </c>
      <c r="CO110" s="29" t="str">
        <f t="shared" si="199"/>
        <v/>
      </c>
      <c r="CP110" s="29" t="str">
        <f t="shared" si="200"/>
        <v/>
      </c>
      <c r="CQ110" s="21">
        <f t="shared" si="210"/>
        <v>0</v>
      </c>
      <c r="CR110" s="22" t="str">
        <f t="shared" si="211"/>
        <v xml:space="preserve"> </v>
      </c>
    </row>
    <row r="111" spans="1:96" ht="15" hidden="1" x14ac:dyDescent="0.25">
      <c r="A111" s="23">
        <f>'[1]Впишите фамилии!'!J85</f>
        <v>0</v>
      </c>
      <c r="B111" s="24">
        <f>'[1]Впишите фамилии!'!K85</f>
        <v>0</v>
      </c>
      <c r="C111" s="23">
        <f>'[1]Впишите фамилии!'!L85</f>
        <v>0</v>
      </c>
      <c r="D111" s="23">
        <f>'[1]Впишите фамилии!'!M85</f>
        <v>0</v>
      </c>
      <c r="E111" s="25"/>
      <c r="F111" s="51"/>
      <c r="G111" s="51"/>
      <c r="H111" s="51"/>
      <c r="I111" s="52"/>
      <c r="J111" s="51"/>
      <c r="K111" s="32">
        <f t="shared" si="145"/>
        <v>0</v>
      </c>
      <c r="L111" s="28" t="str">
        <f t="shared" si="146"/>
        <v/>
      </c>
      <c r="M111" s="28" t="str">
        <f t="shared" si="147"/>
        <v/>
      </c>
      <c r="N111" s="28" t="str">
        <f t="shared" si="148"/>
        <v/>
      </c>
      <c r="O111" s="28" t="str">
        <f t="shared" si="149"/>
        <v/>
      </c>
      <c r="P111" s="28" t="str">
        <f t="shared" si="208"/>
        <v/>
      </c>
      <c r="Q111" s="19" t="str">
        <f t="shared" si="80"/>
        <v xml:space="preserve"> </v>
      </c>
      <c r="R111" s="20" t="str">
        <f t="shared" si="81"/>
        <v xml:space="preserve"> </v>
      </c>
      <c r="S111" s="20" t="str">
        <f t="shared" si="82"/>
        <v xml:space="preserve"> </v>
      </c>
      <c r="T111" s="20" t="str">
        <f t="shared" si="83"/>
        <v xml:space="preserve"> </v>
      </c>
      <c r="U111" s="20" t="str">
        <f t="shared" si="84"/>
        <v xml:space="preserve"> </v>
      </c>
      <c r="V111" s="20" t="str">
        <f t="shared" si="85"/>
        <v xml:space="preserve"> </v>
      </c>
      <c r="W111" s="20" t="str">
        <f t="shared" si="209"/>
        <v xml:space="preserve"> </v>
      </c>
      <c r="X111" s="29" t="str">
        <f t="shared" si="201"/>
        <v/>
      </c>
      <c r="Y111" s="29" t="str">
        <f t="shared" si="202"/>
        <v/>
      </c>
      <c r="Z111" s="29" t="str">
        <f t="shared" si="203"/>
        <v/>
      </c>
      <c r="AA111" s="29" t="str">
        <f t="shared" si="204"/>
        <v/>
      </c>
      <c r="AB111" s="29" t="str">
        <f t="shared" si="205"/>
        <v/>
      </c>
      <c r="AC111" s="29" t="str">
        <f t="shared" si="206"/>
        <v/>
      </c>
      <c r="AD111" s="29" t="str">
        <f t="shared" si="207"/>
        <v/>
      </c>
      <c r="AG111" s="20" t="s">
        <v>30</v>
      </c>
      <c r="AH111" s="29">
        <f t="shared" si="150"/>
        <v>2</v>
      </c>
      <c r="AI111" s="29" t="str">
        <f t="shared" si="151"/>
        <v/>
      </c>
      <c r="AJ111" s="29" t="str">
        <f t="shared" si="152"/>
        <v/>
      </c>
      <c r="AK111" s="29" t="str">
        <f t="shared" si="153"/>
        <v/>
      </c>
      <c r="AL111" s="20" t="s">
        <v>31</v>
      </c>
      <c r="AM111" s="29">
        <f t="shared" si="154"/>
        <v>2</v>
      </c>
      <c r="AN111" s="29" t="str">
        <f t="shared" si="155"/>
        <v/>
      </c>
      <c r="AO111" s="29" t="str">
        <f t="shared" si="156"/>
        <v/>
      </c>
      <c r="AP111" s="29" t="str">
        <f t="shared" si="157"/>
        <v/>
      </c>
      <c r="AQ111" s="20" t="s">
        <v>32</v>
      </c>
      <c r="AR111" s="29">
        <f t="shared" si="158"/>
        <v>2</v>
      </c>
      <c r="AS111" s="29" t="str">
        <f t="shared" si="159"/>
        <v/>
      </c>
      <c r="AT111" s="29" t="str">
        <f t="shared" si="160"/>
        <v/>
      </c>
      <c r="AU111" s="29" t="str">
        <f t="shared" si="161"/>
        <v/>
      </c>
      <c r="AV111" s="20" t="s">
        <v>33</v>
      </c>
      <c r="AW111" s="29">
        <f t="shared" si="162"/>
        <v>2</v>
      </c>
      <c r="AX111" s="29" t="str">
        <f t="shared" si="163"/>
        <v/>
      </c>
      <c r="AY111" s="29" t="str">
        <f t="shared" si="164"/>
        <v/>
      </c>
      <c r="AZ111" s="29" t="str">
        <f t="shared" si="165"/>
        <v/>
      </c>
      <c r="BA111" s="20" t="s">
        <v>34</v>
      </c>
      <c r="BB111" s="29">
        <f t="shared" si="166"/>
        <v>2</v>
      </c>
      <c r="BC111" s="29" t="str">
        <f t="shared" si="167"/>
        <v/>
      </c>
      <c r="BD111" s="29" t="str">
        <f t="shared" si="168"/>
        <v/>
      </c>
      <c r="BE111" s="29" t="str">
        <f t="shared" si="169"/>
        <v/>
      </c>
      <c r="BF111" s="29" t="str">
        <f t="shared" si="170"/>
        <v/>
      </c>
      <c r="BG111" s="20" t="s">
        <v>14</v>
      </c>
      <c r="BH111" s="29">
        <f t="shared" si="171"/>
        <v>2</v>
      </c>
      <c r="BI111" s="29" t="str">
        <f t="shared" si="172"/>
        <v/>
      </c>
      <c r="BJ111" s="29" t="str">
        <f t="shared" si="173"/>
        <v/>
      </c>
      <c r="BK111" s="29" t="str">
        <f t="shared" si="174"/>
        <v/>
      </c>
      <c r="BL111" s="29" t="str">
        <f t="shared" si="175"/>
        <v/>
      </c>
      <c r="BM111" s="20" t="s">
        <v>15</v>
      </c>
      <c r="BN111" s="29">
        <f t="shared" si="176"/>
        <v>2</v>
      </c>
      <c r="BO111" s="29" t="str">
        <f t="shared" si="177"/>
        <v/>
      </c>
      <c r="BP111" s="29" t="str">
        <f t="shared" si="178"/>
        <v/>
      </c>
      <c r="BQ111" s="29" t="str">
        <f t="shared" si="179"/>
        <v/>
      </c>
      <c r="BR111" s="29" t="str">
        <f t="shared" si="180"/>
        <v/>
      </c>
      <c r="BS111" s="20" t="s">
        <v>16</v>
      </c>
      <c r="BT111" s="29">
        <f t="shared" si="181"/>
        <v>2</v>
      </c>
      <c r="BU111" s="29" t="str">
        <f t="shared" si="182"/>
        <v/>
      </c>
      <c r="BV111" s="29" t="str">
        <f t="shared" si="183"/>
        <v/>
      </c>
      <c r="BW111" s="29" t="str">
        <f t="shared" si="184"/>
        <v/>
      </c>
      <c r="BX111" s="29" t="str">
        <f t="shared" si="185"/>
        <v/>
      </c>
      <c r="BY111" s="20" t="s">
        <v>35</v>
      </c>
      <c r="BZ111" s="29">
        <f t="shared" si="186"/>
        <v>2</v>
      </c>
      <c r="CA111" s="29" t="str">
        <f t="shared" si="187"/>
        <v/>
      </c>
      <c r="CB111" s="29" t="str">
        <f t="shared" si="188"/>
        <v/>
      </c>
      <c r="CC111" s="29" t="str">
        <f t="shared" si="189"/>
        <v/>
      </c>
      <c r="CD111" s="29" t="str">
        <f t="shared" si="190"/>
        <v/>
      </c>
      <c r="CE111" s="20" t="s">
        <v>29</v>
      </c>
      <c r="CF111" s="29">
        <f t="shared" si="191"/>
        <v>2</v>
      </c>
      <c r="CG111" s="29" t="str">
        <f t="shared" si="192"/>
        <v/>
      </c>
      <c r="CH111" s="29" t="str">
        <f t="shared" si="193"/>
        <v/>
      </c>
      <c r="CI111" s="29" t="str">
        <f t="shared" si="194"/>
        <v/>
      </c>
      <c r="CJ111" s="29" t="str">
        <f t="shared" si="195"/>
        <v/>
      </c>
      <c r="CK111" s="20" t="s">
        <v>36</v>
      </c>
      <c r="CL111" s="29">
        <f t="shared" si="196"/>
        <v>2</v>
      </c>
      <c r="CM111" s="29" t="str">
        <f t="shared" si="197"/>
        <v/>
      </c>
      <c r="CN111" s="29" t="str">
        <f t="shared" si="198"/>
        <v/>
      </c>
      <c r="CO111" s="29" t="str">
        <f t="shared" si="199"/>
        <v/>
      </c>
      <c r="CP111" s="29" t="str">
        <f t="shared" si="200"/>
        <v/>
      </c>
      <c r="CQ111" s="21">
        <f t="shared" si="210"/>
        <v>0</v>
      </c>
      <c r="CR111" s="22" t="str">
        <f t="shared" si="211"/>
        <v xml:space="preserve"> </v>
      </c>
    </row>
    <row r="112" spans="1:96" ht="15" hidden="1" x14ac:dyDescent="0.25">
      <c r="A112" s="23">
        <f>'[1]Впишите фамилии!'!J86</f>
        <v>0</v>
      </c>
      <c r="B112" s="24">
        <f>'[1]Впишите фамилии!'!K86</f>
        <v>0</v>
      </c>
      <c r="C112" s="23">
        <f>'[1]Впишите фамилии!'!L86</f>
        <v>0</v>
      </c>
      <c r="D112" s="23">
        <f>'[1]Впишите фамилии!'!M86</f>
        <v>0</v>
      </c>
      <c r="E112" s="25"/>
      <c r="F112" s="30"/>
      <c r="G112" s="30"/>
      <c r="H112" s="30"/>
      <c r="I112" s="31"/>
      <c r="J112" s="30"/>
      <c r="K112" s="32">
        <f t="shared" si="145"/>
        <v>0</v>
      </c>
      <c r="L112" s="28" t="str">
        <f t="shared" si="146"/>
        <v/>
      </c>
      <c r="M112" s="28" t="str">
        <f t="shared" si="147"/>
        <v/>
      </c>
      <c r="N112" s="28" t="str">
        <f t="shared" si="148"/>
        <v/>
      </c>
      <c r="O112" s="28" t="str">
        <f t="shared" si="149"/>
        <v/>
      </c>
      <c r="P112" s="28" t="str">
        <f t="shared" si="208"/>
        <v/>
      </c>
      <c r="Q112" s="19" t="str">
        <f t="shared" si="80"/>
        <v xml:space="preserve"> </v>
      </c>
      <c r="R112" s="20" t="str">
        <f t="shared" si="81"/>
        <v xml:space="preserve"> </v>
      </c>
      <c r="S112" s="20" t="str">
        <f t="shared" si="82"/>
        <v xml:space="preserve"> </v>
      </c>
      <c r="T112" s="20" t="str">
        <f t="shared" si="83"/>
        <v xml:space="preserve"> </v>
      </c>
      <c r="U112" s="20" t="str">
        <f t="shared" si="84"/>
        <v xml:space="preserve"> </v>
      </c>
      <c r="V112" s="20" t="str">
        <f t="shared" si="85"/>
        <v xml:space="preserve"> </v>
      </c>
      <c r="W112" s="20" t="str">
        <f t="shared" si="209"/>
        <v xml:space="preserve"> </v>
      </c>
      <c r="X112" s="29" t="str">
        <f t="shared" si="201"/>
        <v/>
      </c>
      <c r="Y112" s="29" t="str">
        <f t="shared" si="202"/>
        <v/>
      </c>
      <c r="Z112" s="29" t="str">
        <f t="shared" si="203"/>
        <v/>
      </c>
      <c r="AA112" s="29" t="str">
        <f t="shared" si="204"/>
        <v/>
      </c>
      <c r="AB112" s="29" t="str">
        <f t="shared" si="205"/>
        <v/>
      </c>
      <c r="AC112" s="29" t="str">
        <f t="shared" si="206"/>
        <v/>
      </c>
      <c r="AD112" s="29" t="str">
        <f t="shared" si="207"/>
        <v/>
      </c>
      <c r="AG112" s="20" t="s">
        <v>30</v>
      </c>
      <c r="AH112" s="29">
        <f t="shared" si="150"/>
        <v>2</v>
      </c>
      <c r="AI112" s="29" t="str">
        <f t="shared" si="151"/>
        <v/>
      </c>
      <c r="AJ112" s="29" t="str">
        <f t="shared" si="152"/>
        <v/>
      </c>
      <c r="AK112" s="29" t="str">
        <f t="shared" si="153"/>
        <v/>
      </c>
      <c r="AL112" s="20" t="s">
        <v>31</v>
      </c>
      <c r="AM112" s="29">
        <f t="shared" si="154"/>
        <v>2</v>
      </c>
      <c r="AN112" s="29" t="str">
        <f t="shared" si="155"/>
        <v/>
      </c>
      <c r="AO112" s="29" t="str">
        <f t="shared" si="156"/>
        <v/>
      </c>
      <c r="AP112" s="29" t="str">
        <f t="shared" si="157"/>
        <v/>
      </c>
      <c r="AQ112" s="20" t="s">
        <v>32</v>
      </c>
      <c r="AR112" s="29">
        <f t="shared" si="158"/>
        <v>2</v>
      </c>
      <c r="AS112" s="29" t="str">
        <f t="shared" si="159"/>
        <v/>
      </c>
      <c r="AT112" s="29" t="str">
        <f t="shared" si="160"/>
        <v/>
      </c>
      <c r="AU112" s="29" t="str">
        <f t="shared" si="161"/>
        <v/>
      </c>
      <c r="AV112" s="20" t="s">
        <v>33</v>
      </c>
      <c r="AW112" s="29">
        <f t="shared" si="162"/>
        <v>2</v>
      </c>
      <c r="AX112" s="29" t="str">
        <f t="shared" si="163"/>
        <v/>
      </c>
      <c r="AY112" s="29" t="str">
        <f t="shared" si="164"/>
        <v/>
      </c>
      <c r="AZ112" s="29" t="str">
        <f t="shared" si="165"/>
        <v/>
      </c>
      <c r="BA112" s="20" t="s">
        <v>34</v>
      </c>
      <c r="BB112" s="29">
        <f t="shared" si="166"/>
        <v>2</v>
      </c>
      <c r="BC112" s="29" t="str">
        <f t="shared" si="167"/>
        <v/>
      </c>
      <c r="BD112" s="29" t="str">
        <f t="shared" si="168"/>
        <v/>
      </c>
      <c r="BE112" s="29" t="str">
        <f t="shared" si="169"/>
        <v/>
      </c>
      <c r="BF112" s="29" t="str">
        <f t="shared" si="170"/>
        <v/>
      </c>
      <c r="BG112" s="20" t="s">
        <v>14</v>
      </c>
      <c r="BH112" s="29">
        <f t="shared" si="171"/>
        <v>2</v>
      </c>
      <c r="BI112" s="29" t="str">
        <f t="shared" si="172"/>
        <v/>
      </c>
      <c r="BJ112" s="29" t="str">
        <f t="shared" si="173"/>
        <v/>
      </c>
      <c r="BK112" s="29" t="str">
        <f t="shared" si="174"/>
        <v/>
      </c>
      <c r="BL112" s="29" t="str">
        <f t="shared" si="175"/>
        <v/>
      </c>
      <c r="BM112" s="20" t="s">
        <v>15</v>
      </c>
      <c r="BN112" s="29">
        <f t="shared" si="176"/>
        <v>2</v>
      </c>
      <c r="BO112" s="29" t="str">
        <f t="shared" si="177"/>
        <v/>
      </c>
      <c r="BP112" s="29" t="str">
        <f t="shared" si="178"/>
        <v/>
      </c>
      <c r="BQ112" s="29" t="str">
        <f t="shared" si="179"/>
        <v/>
      </c>
      <c r="BR112" s="29" t="str">
        <f t="shared" si="180"/>
        <v/>
      </c>
      <c r="BS112" s="20" t="s">
        <v>16</v>
      </c>
      <c r="BT112" s="29">
        <f t="shared" si="181"/>
        <v>2</v>
      </c>
      <c r="BU112" s="29" t="str">
        <f t="shared" si="182"/>
        <v/>
      </c>
      <c r="BV112" s="29" t="str">
        <f t="shared" si="183"/>
        <v/>
      </c>
      <c r="BW112" s="29" t="str">
        <f t="shared" si="184"/>
        <v/>
      </c>
      <c r="BX112" s="29" t="str">
        <f t="shared" si="185"/>
        <v/>
      </c>
      <c r="BY112" s="20" t="s">
        <v>35</v>
      </c>
      <c r="BZ112" s="29">
        <f t="shared" si="186"/>
        <v>2</v>
      </c>
      <c r="CA112" s="29" t="str">
        <f t="shared" si="187"/>
        <v/>
      </c>
      <c r="CB112" s="29" t="str">
        <f t="shared" si="188"/>
        <v/>
      </c>
      <c r="CC112" s="29" t="str">
        <f t="shared" si="189"/>
        <v/>
      </c>
      <c r="CD112" s="29" t="str">
        <f t="shared" si="190"/>
        <v/>
      </c>
      <c r="CE112" s="20" t="s">
        <v>29</v>
      </c>
      <c r="CF112" s="29">
        <f t="shared" si="191"/>
        <v>2</v>
      </c>
      <c r="CG112" s="29" t="str">
        <f t="shared" si="192"/>
        <v/>
      </c>
      <c r="CH112" s="29" t="str">
        <f t="shared" si="193"/>
        <v/>
      </c>
      <c r="CI112" s="29" t="str">
        <f t="shared" si="194"/>
        <v/>
      </c>
      <c r="CJ112" s="29" t="str">
        <f t="shared" si="195"/>
        <v/>
      </c>
      <c r="CK112" s="20" t="s">
        <v>36</v>
      </c>
      <c r="CL112" s="29">
        <f t="shared" si="196"/>
        <v>2</v>
      </c>
      <c r="CM112" s="29" t="str">
        <f t="shared" si="197"/>
        <v/>
      </c>
      <c r="CN112" s="29" t="str">
        <f t="shared" si="198"/>
        <v/>
      </c>
      <c r="CO112" s="29" t="str">
        <f t="shared" si="199"/>
        <v/>
      </c>
      <c r="CP112" s="29" t="str">
        <f t="shared" si="200"/>
        <v/>
      </c>
      <c r="CQ112" s="21">
        <f t="shared" si="210"/>
        <v>0</v>
      </c>
      <c r="CR112" s="22" t="str">
        <f t="shared" si="211"/>
        <v xml:space="preserve"> </v>
      </c>
    </row>
    <row r="113" spans="1:96" ht="15" hidden="1" x14ac:dyDescent="0.25">
      <c r="A113" s="23">
        <f>'[1]Впишите фамилии!'!J87</f>
        <v>0</v>
      </c>
      <c r="B113" s="24">
        <f>'[1]Впишите фамилии!'!K87</f>
        <v>0</v>
      </c>
      <c r="C113" s="23">
        <f>'[1]Впишите фамилии!'!L87</f>
        <v>0</v>
      </c>
      <c r="D113" s="23">
        <f>'[1]Впишите фамилии!'!M87</f>
        <v>0</v>
      </c>
      <c r="E113" s="25"/>
      <c r="F113" s="30"/>
      <c r="G113" s="30"/>
      <c r="H113" s="30"/>
      <c r="I113" s="31"/>
      <c r="J113" s="30"/>
      <c r="K113" s="32">
        <f t="shared" si="145"/>
        <v>0</v>
      </c>
      <c r="L113" s="28" t="str">
        <f t="shared" si="146"/>
        <v/>
      </c>
      <c r="M113" s="28" t="str">
        <f t="shared" si="147"/>
        <v/>
      </c>
      <c r="N113" s="28" t="str">
        <f t="shared" si="148"/>
        <v/>
      </c>
      <c r="O113" s="28" t="str">
        <f t="shared" si="149"/>
        <v/>
      </c>
      <c r="P113" s="28" t="str">
        <f t="shared" si="208"/>
        <v/>
      </c>
      <c r="Q113" s="19" t="str">
        <f t="shared" si="80"/>
        <v xml:space="preserve"> </v>
      </c>
      <c r="R113" s="20" t="str">
        <f t="shared" si="81"/>
        <v xml:space="preserve"> </v>
      </c>
      <c r="S113" s="20" t="str">
        <f t="shared" si="82"/>
        <v xml:space="preserve"> </v>
      </c>
      <c r="T113" s="20" t="str">
        <f t="shared" si="83"/>
        <v xml:space="preserve"> </v>
      </c>
      <c r="U113" s="20" t="str">
        <f t="shared" si="84"/>
        <v xml:space="preserve"> </v>
      </c>
      <c r="V113" s="20" t="str">
        <f t="shared" si="85"/>
        <v xml:space="preserve"> </v>
      </c>
      <c r="W113" s="20" t="str">
        <f t="shared" si="209"/>
        <v xml:space="preserve"> </v>
      </c>
      <c r="X113" s="29" t="str">
        <f t="shared" si="201"/>
        <v/>
      </c>
      <c r="Y113" s="29" t="str">
        <f t="shared" si="202"/>
        <v/>
      </c>
      <c r="Z113" s="29" t="str">
        <f t="shared" si="203"/>
        <v/>
      </c>
      <c r="AA113" s="29" t="str">
        <f t="shared" si="204"/>
        <v/>
      </c>
      <c r="AB113" s="29" t="str">
        <f t="shared" si="205"/>
        <v/>
      </c>
      <c r="AC113" s="29" t="str">
        <f t="shared" si="206"/>
        <v/>
      </c>
      <c r="AD113" s="29" t="str">
        <f t="shared" si="207"/>
        <v/>
      </c>
      <c r="AG113" s="20" t="s">
        <v>30</v>
      </c>
      <c r="AH113" s="29">
        <f t="shared" si="150"/>
        <v>2</v>
      </c>
      <c r="AI113" s="29" t="str">
        <f t="shared" si="151"/>
        <v/>
      </c>
      <c r="AJ113" s="29" t="str">
        <f t="shared" si="152"/>
        <v/>
      </c>
      <c r="AK113" s="29" t="str">
        <f t="shared" si="153"/>
        <v/>
      </c>
      <c r="AL113" s="20" t="s">
        <v>31</v>
      </c>
      <c r="AM113" s="29">
        <f t="shared" si="154"/>
        <v>2</v>
      </c>
      <c r="AN113" s="29" t="str">
        <f t="shared" si="155"/>
        <v/>
      </c>
      <c r="AO113" s="29" t="str">
        <f t="shared" si="156"/>
        <v/>
      </c>
      <c r="AP113" s="29" t="str">
        <f t="shared" si="157"/>
        <v/>
      </c>
      <c r="AQ113" s="20" t="s">
        <v>32</v>
      </c>
      <c r="AR113" s="29">
        <f t="shared" si="158"/>
        <v>2</v>
      </c>
      <c r="AS113" s="29" t="str">
        <f t="shared" si="159"/>
        <v/>
      </c>
      <c r="AT113" s="29" t="str">
        <f t="shared" si="160"/>
        <v/>
      </c>
      <c r="AU113" s="29" t="str">
        <f t="shared" si="161"/>
        <v/>
      </c>
      <c r="AV113" s="20" t="s">
        <v>33</v>
      </c>
      <c r="AW113" s="29">
        <f t="shared" si="162"/>
        <v>2</v>
      </c>
      <c r="AX113" s="29" t="str">
        <f t="shared" si="163"/>
        <v/>
      </c>
      <c r="AY113" s="29" t="str">
        <f t="shared" si="164"/>
        <v/>
      </c>
      <c r="AZ113" s="29" t="str">
        <f t="shared" si="165"/>
        <v/>
      </c>
      <c r="BA113" s="20" t="s">
        <v>34</v>
      </c>
      <c r="BB113" s="29">
        <f t="shared" si="166"/>
        <v>2</v>
      </c>
      <c r="BC113" s="29" t="str">
        <f t="shared" si="167"/>
        <v/>
      </c>
      <c r="BD113" s="29" t="str">
        <f t="shared" si="168"/>
        <v/>
      </c>
      <c r="BE113" s="29" t="str">
        <f t="shared" si="169"/>
        <v/>
      </c>
      <c r="BF113" s="29" t="str">
        <f t="shared" si="170"/>
        <v/>
      </c>
      <c r="BG113" s="20" t="s">
        <v>14</v>
      </c>
      <c r="BH113" s="29">
        <f t="shared" si="171"/>
        <v>2</v>
      </c>
      <c r="BI113" s="29" t="str">
        <f t="shared" si="172"/>
        <v/>
      </c>
      <c r="BJ113" s="29" t="str">
        <f t="shared" si="173"/>
        <v/>
      </c>
      <c r="BK113" s="29" t="str">
        <f t="shared" si="174"/>
        <v/>
      </c>
      <c r="BL113" s="29" t="str">
        <f t="shared" si="175"/>
        <v/>
      </c>
      <c r="BM113" s="20" t="s">
        <v>15</v>
      </c>
      <c r="BN113" s="29">
        <f t="shared" si="176"/>
        <v>2</v>
      </c>
      <c r="BO113" s="29" t="str">
        <f t="shared" si="177"/>
        <v/>
      </c>
      <c r="BP113" s="29" t="str">
        <f t="shared" si="178"/>
        <v/>
      </c>
      <c r="BQ113" s="29" t="str">
        <f t="shared" si="179"/>
        <v/>
      </c>
      <c r="BR113" s="29" t="str">
        <f t="shared" si="180"/>
        <v/>
      </c>
      <c r="BS113" s="20" t="s">
        <v>16</v>
      </c>
      <c r="BT113" s="29">
        <f t="shared" si="181"/>
        <v>2</v>
      </c>
      <c r="BU113" s="29" t="str">
        <f t="shared" si="182"/>
        <v/>
      </c>
      <c r="BV113" s="29" t="str">
        <f t="shared" si="183"/>
        <v/>
      </c>
      <c r="BW113" s="29" t="str">
        <f t="shared" si="184"/>
        <v/>
      </c>
      <c r="BX113" s="29" t="str">
        <f t="shared" si="185"/>
        <v/>
      </c>
      <c r="BY113" s="20" t="s">
        <v>35</v>
      </c>
      <c r="BZ113" s="29">
        <f t="shared" si="186"/>
        <v>2</v>
      </c>
      <c r="CA113" s="29" t="str">
        <f t="shared" si="187"/>
        <v/>
      </c>
      <c r="CB113" s="29" t="str">
        <f t="shared" si="188"/>
        <v/>
      </c>
      <c r="CC113" s="29" t="str">
        <f t="shared" si="189"/>
        <v/>
      </c>
      <c r="CD113" s="29" t="str">
        <f t="shared" si="190"/>
        <v/>
      </c>
      <c r="CE113" s="20" t="s">
        <v>29</v>
      </c>
      <c r="CF113" s="29">
        <f t="shared" si="191"/>
        <v>2</v>
      </c>
      <c r="CG113" s="29" t="str">
        <f t="shared" si="192"/>
        <v/>
      </c>
      <c r="CH113" s="29" t="str">
        <f t="shared" si="193"/>
        <v/>
      </c>
      <c r="CI113" s="29" t="str">
        <f t="shared" si="194"/>
        <v/>
      </c>
      <c r="CJ113" s="29" t="str">
        <f t="shared" si="195"/>
        <v/>
      </c>
      <c r="CK113" s="20" t="s">
        <v>36</v>
      </c>
      <c r="CL113" s="29">
        <f t="shared" si="196"/>
        <v>2</v>
      </c>
      <c r="CM113" s="29" t="str">
        <f t="shared" si="197"/>
        <v/>
      </c>
      <c r="CN113" s="29" t="str">
        <f t="shared" si="198"/>
        <v/>
      </c>
      <c r="CO113" s="29" t="str">
        <f t="shared" si="199"/>
        <v/>
      </c>
      <c r="CP113" s="29" t="str">
        <f t="shared" si="200"/>
        <v/>
      </c>
      <c r="CQ113" s="21">
        <f t="shared" si="210"/>
        <v>0</v>
      </c>
      <c r="CR113" s="22" t="str">
        <f t="shared" si="211"/>
        <v xml:space="preserve"> </v>
      </c>
    </row>
    <row r="114" spans="1:96" ht="15" hidden="1" x14ac:dyDescent="0.25">
      <c r="A114" s="23">
        <f>'[1]Впишите фамилии!'!J88</f>
        <v>0</v>
      </c>
      <c r="B114" s="24">
        <f>'[1]Впишите фамилии!'!K88</f>
        <v>0</v>
      </c>
      <c r="C114" s="23">
        <f>'[1]Впишите фамилии!'!L88</f>
        <v>0</v>
      </c>
      <c r="D114" s="23">
        <f>'[1]Впишите фамилии!'!M88</f>
        <v>0</v>
      </c>
      <c r="E114" s="25"/>
      <c r="F114" s="30"/>
      <c r="G114" s="30"/>
      <c r="H114" s="30"/>
      <c r="I114" s="31"/>
      <c r="J114" s="30"/>
      <c r="K114" s="32">
        <f t="shared" si="145"/>
        <v>0</v>
      </c>
      <c r="L114" s="28" t="str">
        <f t="shared" si="146"/>
        <v/>
      </c>
      <c r="M114" s="28" t="str">
        <f t="shared" si="147"/>
        <v/>
      </c>
      <c r="N114" s="28" t="str">
        <f t="shared" si="148"/>
        <v/>
      </c>
      <c r="O114" s="28" t="str">
        <f t="shared" si="149"/>
        <v/>
      </c>
      <c r="P114" s="28" t="str">
        <f t="shared" si="208"/>
        <v/>
      </c>
      <c r="Q114" s="19" t="str">
        <f t="shared" si="80"/>
        <v xml:space="preserve"> </v>
      </c>
      <c r="R114" s="20" t="str">
        <f t="shared" si="81"/>
        <v xml:space="preserve"> </v>
      </c>
      <c r="S114" s="20" t="str">
        <f t="shared" si="82"/>
        <v xml:space="preserve"> </v>
      </c>
      <c r="T114" s="20" t="str">
        <f t="shared" si="83"/>
        <v xml:space="preserve"> </v>
      </c>
      <c r="U114" s="20" t="str">
        <f t="shared" si="84"/>
        <v xml:space="preserve"> </v>
      </c>
      <c r="V114" s="20" t="str">
        <f t="shared" si="85"/>
        <v xml:space="preserve"> </v>
      </c>
      <c r="W114" s="20" t="str">
        <f t="shared" si="209"/>
        <v xml:space="preserve"> </v>
      </c>
      <c r="X114" s="29" t="str">
        <f t="shared" si="201"/>
        <v/>
      </c>
      <c r="Y114" s="29" t="str">
        <f t="shared" si="202"/>
        <v/>
      </c>
      <c r="Z114" s="29" t="str">
        <f t="shared" si="203"/>
        <v/>
      </c>
      <c r="AA114" s="29" t="str">
        <f t="shared" si="204"/>
        <v/>
      </c>
      <c r="AB114" s="29" t="str">
        <f t="shared" si="205"/>
        <v/>
      </c>
      <c r="AC114" s="29" t="str">
        <f t="shared" si="206"/>
        <v/>
      </c>
      <c r="AD114" s="29" t="str">
        <f t="shared" si="207"/>
        <v/>
      </c>
      <c r="AG114" s="20" t="s">
        <v>30</v>
      </c>
      <c r="AH114" s="29">
        <f t="shared" si="150"/>
        <v>2</v>
      </c>
      <c r="AI114" s="29" t="str">
        <f t="shared" si="151"/>
        <v/>
      </c>
      <c r="AJ114" s="29" t="str">
        <f t="shared" si="152"/>
        <v/>
      </c>
      <c r="AK114" s="29" t="str">
        <f t="shared" si="153"/>
        <v/>
      </c>
      <c r="AL114" s="20" t="s">
        <v>31</v>
      </c>
      <c r="AM114" s="29">
        <f t="shared" si="154"/>
        <v>2</v>
      </c>
      <c r="AN114" s="29" t="str">
        <f t="shared" si="155"/>
        <v/>
      </c>
      <c r="AO114" s="29" t="str">
        <f t="shared" si="156"/>
        <v/>
      </c>
      <c r="AP114" s="29" t="str">
        <f t="shared" si="157"/>
        <v/>
      </c>
      <c r="AQ114" s="20" t="s">
        <v>32</v>
      </c>
      <c r="AR114" s="29">
        <f t="shared" si="158"/>
        <v>2</v>
      </c>
      <c r="AS114" s="29" t="str">
        <f t="shared" si="159"/>
        <v/>
      </c>
      <c r="AT114" s="29" t="str">
        <f t="shared" si="160"/>
        <v/>
      </c>
      <c r="AU114" s="29" t="str">
        <f t="shared" si="161"/>
        <v/>
      </c>
      <c r="AV114" s="20" t="s">
        <v>33</v>
      </c>
      <c r="AW114" s="29">
        <f t="shared" si="162"/>
        <v>2</v>
      </c>
      <c r="AX114" s="29" t="str">
        <f t="shared" si="163"/>
        <v/>
      </c>
      <c r="AY114" s="29" t="str">
        <f t="shared" si="164"/>
        <v/>
      </c>
      <c r="AZ114" s="29" t="str">
        <f t="shared" si="165"/>
        <v/>
      </c>
      <c r="BA114" s="20" t="s">
        <v>34</v>
      </c>
      <c r="BB114" s="29">
        <f t="shared" si="166"/>
        <v>2</v>
      </c>
      <c r="BC114" s="29" t="str">
        <f t="shared" si="167"/>
        <v/>
      </c>
      <c r="BD114" s="29" t="str">
        <f t="shared" si="168"/>
        <v/>
      </c>
      <c r="BE114" s="29" t="str">
        <f t="shared" si="169"/>
        <v/>
      </c>
      <c r="BF114" s="29" t="str">
        <f t="shared" si="170"/>
        <v/>
      </c>
      <c r="BG114" s="20" t="s">
        <v>14</v>
      </c>
      <c r="BH114" s="29">
        <f t="shared" si="171"/>
        <v>2</v>
      </c>
      <c r="BI114" s="29" t="str">
        <f t="shared" si="172"/>
        <v/>
      </c>
      <c r="BJ114" s="29" t="str">
        <f t="shared" si="173"/>
        <v/>
      </c>
      <c r="BK114" s="29" t="str">
        <f t="shared" si="174"/>
        <v/>
      </c>
      <c r="BL114" s="29" t="str">
        <f t="shared" si="175"/>
        <v/>
      </c>
      <c r="BM114" s="20" t="s">
        <v>15</v>
      </c>
      <c r="BN114" s="29">
        <f t="shared" si="176"/>
        <v>2</v>
      </c>
      <c r="BO114" s="29" t="str">
        <f t="shared" si="177"/>
        <v/>
      </c>
      <c r="BP114" s="29" t="str">
        <f t="shared" si="178"/>
        <v/>
      </c>
      <c r="BQ114" s="29" t="str">
        <f t="shared" si="179"/>
        <v/>
      </c>
      <c r="BR114" s="29" t="str">
        <f t="shared" si="180"/>
        <v/>
      </c>
      <c r="BS114" s="20" t="s">
        <v>16</v>
      </c>
      <c r="BT114" s="29">
        <f t="shared" si="181"/>
        <v>2</v>
      </c>
      <c r="BU114" s="29" t="str">
        <f t="shared" si="182"/>
        <v/>
      </c>
      <c r="BV114" s="29" t="str">
        <f t="shared" si="183"/>
        <v/>
      </c>
      <c r="BW114" s="29" t="str">
        <f t="shared" si="184"/>
        <v/>
      </c>
      <c r="BX114" s="29" t="str">
        <f t="shared" si="185"/>
        <v/>
      </c>
      <c r="BY114" s="20" t="s">
        <v>35</v>
      </c>
      <c r="BZ114" s="29">
        <f t="shared" si="186"/>
        <v>2</v>
      </c>
      <c r="CA114" s="29" t="str">
        <f t="shared" si="187"/>
        <v/>
      </c>
      <c r="CB114" s="29" t="str">
        <f t="shared" si="188"/>
        <v/>
      </c>
      <c r="CC114" s="29" t="str">
        <f t="shared" si="189"/>
        <v/>
      </c>
      <c r="CD114" s="29" t="str">
        <f t="shared" si="190"/>
        <v/>
      </c>
      <c r="CE114" s="20" t="s">
        <v>29</v>
      </c>
      <c r="CF114" s="29">
        <f t="shared" si="191"/>
        <v>2</v>
      </c>
      <c r="CG114" s="29" t="str">
        <f t="shared" si="192"/>
        <v/>
      </c>
      <c r="CH114" s="29" t="str">
        <f t="shared" si="193"/>
        <v/>
      </c>
      <c r="CI114" s="29" t="str">
        <f t="shared" si="194"/>
        <v/>
      </c>
      <c r="CJ114" s="29" t="str">
        <f t="shared" si="195"/>
        <v/>
      </c>
      <c r="CK114" s="20" t="s">
        <v>36</v>
      </c>
      <c r="CL114" s="29">
        <f t="shared" si="196"/>
        <v>2</v>
      </c>
      <c r="CM114" s="29" t="str">
        <f t="shared" si="197"/>
        <v/>
      </c>
      <c r="CN114" s="29" t="str">
        <f t="shared" si="198"/>
        <v/>
      </c>
      <c r="CO114" s="29" t="str">
        <f t="shared" si="199"/>
        <v/>
      </c>
      <c r="CP114" s="29" t="str">
        <f t="shared" si="200"/>
        <v/>
      </c>
      <c r="CQ114" s="21">
        <f t="shared" si="210"/>
        <v>0</v>
      </c>
      <c r="CR114" s="22" t="str">
        <f t="shared" si="211"/>
        <v xml:space="preserve"> </v>
      </c>
    </row>
    <row r="115" spans="1:96" ht="15" hidden="1" x14ac:dyDescent="0.25">
      <c r="A115" s="23">
        <f>'[1]Впишите фамилии!'!J89</f>
        <v>0</v>
      </c>
      <c r="B115" s="24">
        <f>'[1]Впишите фамилии!'!K89</f>
        <v>0</v>
      </c>
      <c r="C115" s="23">
        <f>'[1]Впишите фамилии!'!L89</f>
        <v>0</v>
      </c>
      <c r="D115" s="23">
        <f>'[1]Впишите фамилии!'!M89</f>
        <v>0</v>
      </c>
      <c r="E115" s="25"/>
      <c r="F115" s="30"/>
      <c r="G115" s="30"/>
      <c r="H115" s="30"/>
      <c r="I115" s="31"/>
      <c r="J115" s="30"/>
      <c r="K115" s="32">
        <f t="shared" si="145"/>
        <v>0</v>
      </c>
      <c r="L115" s="28" t="str">
        <f t="shared" si="146"/>
        <v/>
      </c>
      <c r="M115" s="28" t="str">
        <f t="shared" si="147"/>
        <v/>
      </c>
      <c r="N115" s="28" t="str">
        <f t="shared" si="148"/>
        <v/>
      </c>
      <c r="O115" s="28" t="str">
        <f t="shared" si="149"/>
        <v/>
      </c>
      <c r="P115" s="28" t="str">
        <f t="shared" si="208"/>
        <v/>
      </c>
      <c r="Q115" s="19" t="str">
        <f t="shared" si="80"/>
        <v xml:space="preserve"> </v>
      </c>
      <c r="R115" s="20" t="str">
        <f t="shared" si="81"/>
        <v xml:space="preserve"> </v>
      </c>
      <c r="S115" s="20" t="str">
        <f t="shared" si="82"/>
        <v xml:space="preserve"> </v>
      </c>
      <c r="T115" s="20" t="str">
        <f t="shared" si="83"/>
        <v xml:space="preserve"> </v>
      </c>
      <c r="U115" s="20" t="str">
        <f t="shared" si="84"/>
        <v xml:space="preserve"> </v>
      </c>
      <c r="V115" s="20" t="str">
        <f t="shared" si="85"/>
        <v xml:space="preserve"> </v>
      </c>
      <c r="W115" s="20" t="str">
        <f t="shared" si="209"/>
        <v xml:space="preserve"> </v>
      </c>
      <c r="X115" s="29" t="str">
        <f t="shared" si="201"/>
        <v/>
      </c>
      <c r="Y115" s="29" t="str">
        <f t="shared" si="202"/>
        <v/>
      </c>
      <c r="Z115" s="29" t="str">
        <f t="shared" si="203"/>
        <v/>
      </c>
      <c r="AA115" s="29" t="str">
        <f t="shared" si="204"/>
        <v/>
      </c>
      <c r="AB115" s="29" t="str">
        <f t="shared" si="205"/>
        <v/>
      </c>
      <c r="AC115" s="29" t="str">
        <f t="shared" si="206"/>
        <v/>
      </c>
      <c r="AD115" s="29" t="str">
        <f t="shared" si="207"/>
        <v/>
      </c>
      <c r="AG115" s="20" t="s">
        <v>30</v>
      </c>
      <c r="AH115" s="29">
        <f t="shared" si="150"/>
        <v>2</v>
      </c>
      <c r="AI115" s="29" t="str">
        <f t="shared" si="151"/>
        <v/>
      </c>
      <c r="AJ115" s="29" t="str">
        <f t="shared" si="152"/>
        <v/>
      </c>
      <c r="AK115" s="29" t="str">
        <f t="shared" si="153"/>
        <v/>
      </c>
      <c r="AL115" s="20" t="s">
        <v>31</v>
      </c>
      <c r="AM115" s="29">
        <f t="shared" si="154"/>
        <v>2</v>
      </c>
      <c r="AN115" s="29" t="str">
        <f t="shared" si="155"/>
        <v/>
      </c>
      <c r="AO115" s="29" t="str">
        <f t="shared" si="156"/>
        <v/>
      </c>
      <c r="AP115" s="29" t="str">
        <f t="shared" si="157"/>
        <v/>
      </c>
      <c r="AQ115" s="20" t="s">
        <v>32</v>
      </c>
      <c r="AR115" s="29">
        <f t="shared" si="158"/>
        <v>2</v>
      </c>
      <c r="AS115" s="29" t="str">
        <f t="shared" si="159"/>
        <v/>
      </c>
      <c r="AT115" s="29" t="str">
        <f t="shared" si="160"/>
        <v/>
      </c>
      <c r="AU115" s="29" t="str">
        <f t="shared" si="161"/>
        <v/>
      </c>
      <c r="AV115" s="20" t="s">
        <v>33</v>
      </c>
      <c r="AW115" s="29">
        <f t="shared" si="162"/>
        <v>2</v>
      </c>
      <c r="AX115" s="29" t="str">
        <f t="shared" si="163"/>
        <v/>
      </c>
      <c r="AY115" s="29" t="str">
        <f t="shared" si="164"/>
        <v/>
      </c>
      <c r="AZ115" s="29" t="str">
        <f t="shared" si="165"/>
        <v/>
      </c>
      <c r="BA115" s="20" t="s">
        <v>34</v>
      </c>
      <c r="BB115" s="29">
        <f t="shared" si="166"/>
        <v>2</v>
      </c>
      <c r="BC115" s="29" t="str">
        <f t="shared" si="167"/>
        <v/>
      </c>
      <c r="BD115" s="29" t="str">
        <f t="shared" si="168"/>
        <v/>
      </c>
      <c r="BE115" s="29" t="str">
        <f t="shared" si="169"/>
        <v/>
      </c>
      <c r="BF115" s="29" t="str">
        <f t="shared" si="170"/>
        <v/>
      </c>
      <c r="BG115" s="20" t="s">
        <v>14</v>
      </c>
      <c r="BH115" s="29">
        <f t="shared" si="171"/>
        <v>2</v>
      </c>
      <c r="BI115" s="29" t="str">
        <f t="shared" si="172"/>
        <v/>
      </c>
      <c r="BJ115" s="29" t="str">
        <f t="shared" si="173"/>
        <v/>
      </c>
      <c r="BK115" s="29" t="str">
        <f t="shared" si="174"/>
        <v/>
      </c>
      <c r="BL115" s="29" t="str">
        <f t="shared" si="175"/>
        <v/>
      </c>
      <c r="BM115" s="20" t="s">
        <v>15</v>
      </c>
      <c r="BN115" s="29">
        <f t="shared" si="176"/>
        <v>2</v>
      </c>
      <c r="BO115" s="29" t="str">
        <f t="shared" si="177"/>
        <v/>
      </c>
      <c r="BP115" s="29" t="str">
        <f t="shared" si="178"/>
        <v/>
      </c>
      <c r="BQ115" s="29" t="str">
        <f t="shared" si="179"/>
        <v/>
      </c>
      <c r="BR115" s="29" t="str">
        <f t="shared" si="180"/>
        <v/>
      </c>
      <c r="BS115" s="20" t="s">
        <v>16</v>
      </c>
      <c r="BT115" s="29">
        <f t="shared" si="181"/>
        <v>2</v>
      </c>
      <c r="BU115" s="29" t="str">
        <f t="shared" si="182"/>
        <v/>
      </c>
      <c r="BV115" s="29" t="str">
        <f t="shared" si="183"/>
        <v/>
      </c>
      <c r="BW115" s="29" t="str">
        <f t="shared" si="184"/>
        <v/>
      </c>
      <c r="BX115" s="29" t="str">
        <f t="shared" si="185"/>
        <v/>
      </c>
      <c r="BY115" s="20" t="s">
        <v>35</v>
      </c>
      <c r="BZ115" s="29">
        <f t="shared" si="186"/>
        <v>2</v>
      </c>
      <c r="CA115" s="29" t="str">
        <f t="shared" si="187"/>
        <v/>
      </c>
      <c r="CB115" s="29" t="str">
        <f t="shared" si="188"/>
        <v/>
      </c>
      <c r="CC115" s="29" t="str">
        <f t="shared" si="189"/>
        <v/>
      </c>
      <c r="CD115" s="29" t="str">
        <f t="shared" si="190"/>
        <v/>
      </c>
      <c r="CE115" s="20" t="s">
        <v>29</v>
      </c>
      <c r="CF115" s="29">
        <f t="shared" si="191"/>
        <v>2</v>
      </c>
      <c r="CG115" s="29" t="str">
        <f t="shared" si="192"/>
        <v/>
      </c>
      <c r="CH115" s="29" t="str">
        <f t="shared" si="193"/>
        <v/>
      </c>
      <c r="CI115" s="29" t="str">
        <f t="shared" si="194"/>
        <v/>
      </c>
      <c r="CJ115" s="29" t="str">
        <f t="shared" si="195"/>
        <v/>
      </c>
      <c r="CK115" s="20" t="s">
        <v>36</v>
      </c>
      <c r="CL115" s="29">
        <f t="shared" si="196"/>
        <v>2</v>
      </c>
      <c r="CM115" s="29" t="str">
        <f t="shared" si="197"/>
        <v/>
      </c>
      <c r="CN115" s="29" t="str">
        <f t="shared" si="198"/>
        <v/>
      </c>
      <c r="CO115" s="29" t="str">
        <f t="shared" si="199"/>
        <v/>
      </c>
      <c r="CP115" s="29" t="str">
        <f t="shared" si="200"/>
        <v/>
      </c>
      <c r="CQ115" s="21">
        <f t="shared" si="210"/>
        <v>0</v>
      </c>
      <c r="CR115" s="22" t="str">
        <f t="shared" si="211"/>
        <v xml:space="preserve"> </v>
      </c>
    </row>
    <row r="116" spans="1:96" ht="15.75" x14ac:dyDescent="0.25">
      <c r="A116" s="84"/>
      <c r="B116" s="85"/>
      <c r="C116" s="86" t="s">
        <v>39</v>
      </c>
      <c r="D116" s="86"/>
      <c r="E116" s="87">
        <f>SUM(E86:E115)/AE116</f>
        <v>11.8</v>
      </c>
      <c r="F116" s="87">
        <f>SUM(F86:F115)/AE116</f>
        <v>12.666666666666666</v>
      </c>
      <c r="G116" s="87">
        <f>SUM(G86:G115)/AE116</f>
        <v>7.8666666666666663</v>
      </c>
      <c r="H116" s="87">
        <f>SUM(H86:H115)/AE116</f>
        <v>9.3333333333333339</v>
      </c>
      <c r="I116" s="88"/>
      <c r="J116" s="89"/>
      <c r="K116" s="87">
        <f>SUM(K86:K115)/AE116</f>
        <v>52.93333333333333</v>
      </c>
      <c r="L116" s="87">
        <f>SUM(L86:L115)/AE116</f>
        <v>3.3333333333333335</v>
      </c>
      <c r="M116" s="87">
        <f>SUM(M86:M115)/AE116</f>
        <v>3.7333333333333334</v>
      </c>
      <c r="N116" s="87">
        <f>SUM(N86:N115)/AE116</f>
        <v>2.9333333333333331</v>
      </c>
      <c r="O116" s="87">
        <f>SUM(O86:O115)/AE116</f>
        <v>3.1333333333333333</v>
      </c>
      <c r="P116" s="87">
        <f>SUM(P86:P115)/AE116</f>
        <v>3.2</v>
      </c>
      <c r="Q116" s="90" t="str">
        <f>IF(I116="биология",J116," " )</f>
        <v xml:space="preserve"> </v>
      </c>
      <c r="R116" s="91" t="str">
        <f>IF(I116="физика",J116," " )</f>
        <v xml:space="preserve"> </v>
      </c>
      <c r="S116" s="91" t="str">
        <f>IF(I116="химия",J116," " )</f>
        <v xml:space="preserve"> </v>
      </c>
      <c r="T116" s="91" t="str">
        <f>IF(I116="литература",J116," " )</f>
        <v xml:space="preserve"> </v>
      </c>
      <c r="U116" s="91" t="str">
        <f>IF(I116="вс.история",J116," " )</f>
        <v xml:space="preserve"> </v>
      </c>
      <c r="V116" s="91" t="str">
        <f>IF(I116="география",J116," " )</f>
        <v xml:space="preserve"> </v>
      </c>
      <c r="W116" s="91" t="str">
        <f>IF(I116="английский",J116," " )</f>
        <v xml:space="preserve"> </v>
      </c>
      <c r="X116" s="92">
        <f t="shared" ref="X116:AD116" si="212">SUM(X86:X115)</f>
        <v>6</v>
      </c>
      <c r="Y116" s="92">
        <f t="shared" si="212"/>
        <v>7</v>
      </c>
      <c r="Z116" s="92">
        <f t="shared" si="212"/>
        <v>1</v>
      </c>
      <c r="AA116" s="92">
        <f t="shared" si="212"/>
        <v>1</v>
      </c>
      <c r="AB116" s="92">
        <f t="shared" si="212"/>
        <v>0</v>
      </c>
      <c r="AC116" s="92">
        <f t="shared" si="212"/>
        <v>0</v>
      </c>
      <c r="AD116" s="92">
        <f t="shared" si="212"/>
        <v>0</v>
      </c>
      <c r="AE116" s="93">
        <f>IF(SUM(X116:AD116)&lt;=0,1,AF116)</f>
        <v>15</v>
      </c>
      <c r="AF116" s="93">
        <f>SUM(X116:AD116)</f>
        <v>15</v>
      </c>
      <c r="AG116" s="91"/>
      <c r="AH116" s="94"/>
      <c r="AI116" s="94"/>
      <c r="AJ116" s="94"/>
      <c r="AK116" s="94"/>
      <c r="AL116" s="91"/>
      <c r="AM116" s="94"/>
      <c r="AN116" s="94"/>
      <c r="AO116" s="94"/>
      <c r="AP116" s="94"/>
      <c r="AQ116" s="91"/>
      <c r="AR116" s="94"/>
      <c r="AS116" s="94"/>
      <c r="AT116" s="94"/>
      <c r="AU116" s="94"/>
      <c r="AV116" s="91"/>
      <c r="AW116" s="94"/>
      <c r="AX116" s="94"/>
      <c r="AY116" s="94"/>
      <c r="AZ116" s="94"/>
      <c r="BA116" s="91"/>
      <c r="BB116" s="94"/>
      <c r="BC116" s="94"/>
      <c r="BD116" s="94"/>
      <c r="BE116" s="94"/>
      <c r="BF116" s="94"/>
      <c r="BG116" s="91"/>
      <c r="BH116" s="94"/>
      <c r="BI116" s="94"/>
      <c r="BJ116" s="94"/>
      <c r="BK116" s="94"/>
      <c r="BL116" s="94"/>
      <c r="BM116" s="91"/>
      <c r="BN116" s="94"/>
      <c r="BO116" s="94"/>
      <c r="BP116" s="94"/>
      <c r="BQ116" s="94"/>
      <c r="BR116" s="94"/>
      <c r="BS116" s="91"/>
      <c r="BT116" s="94"/>
      <c r="BU116" s="94"/>
      <c r="BV116" s="94"/>
      <c r="BW116" s="94"/>
      <c r="BX116" s="94"/>
      <c r="BY116" s="91"/>
      <c r="BZ116" s="94"/>
      <c r="CA116" s="94"/>
      <c r="CB116" s="94"/>
      <c r="CC116" s="94"/>
      <c r="CD116" s="94"/>
      <c r="CE116" s="91"/>
      <c r="CF116" s="94"/>
      <c r="CG116" s="94"/>
      <c r="CH116" s="94"/>
      <c r="CI116" s="94"/>
      <c r="CJ116" s="94"/>
      <c r="CK116" s="91"/>
      <c r="CL116" s="94"/>
      <c r="CM116" s="94"/>
      <c r="CN116" s="94"/>
      <c r="CO116" s="94"/>
      <c r="CP116" s="94"/>
      <c r="CQ116" s="95">
        <f>SUM(CQ86:CQ115)/AE116</f>
        <v>40.266666666666666</v>
      </c>
      <c r="CR116" s="96"/>
    </row>
    <row r="117" spans="1:96" ht="28.5" x14ac:dyDescent="0.3">
      <c r="A117" s="84"/>
      <c r="B117" s="97"/>
      <c r="C117" s="98" t="s">
        <v>42</v>
      </c>
      <c r="D117" s="98"/>
      <c r="E117" s="99">
        <f>(SUM(E4:E33)+SUM(E45:E74)+SUM(E86:E115))/AE117</f>
        <v>15.228070175438596</v>
      </c>
      <c r="F117" s="99">
        <f>(SUM(F4:F33)+SUM(F45:F74)+SUM(F86:F115))/AE117</f>
        <v>15.543859649122806</v>
      </c>
      <c r="G117" s="99">
        <f>(SUM(G4:G33)+SUM(G45:G74)+SUM(G86:G115))/AE117</f>
        <v>12.56140350877193</v>
      </c>
      <c r="H117" s="99">
        <f>(SUM(H4:H33)+SUM(H45:H74)+SUM(H86:H115))/AE117</f>
        <v>12.807017543859649</v>
      </c>
      <c r="I117" s="99"/>
      <c r="J117" s="99">
        <f>(SUM(J4:J33)+SUM(J45:J74)+SUM(J86:J115))/AE117</f>
        <v>13.245614035087719</v>
      </c>
      <c r="K117" s="99">
        <f>(SUM(K4:K33)+SUM(K45:K74)+SUM(K86:K115))/AE117</f>
        <v>69.385964912280699</v>
      </c>
      <c r="L117" s="99">
        <f>(SUM(L4:L33)+SUM(L45:L74)+SUM(L86:L115))/AE117</f>
        <v>3.7719298245614037</v>
      </c>
      <c r="M117" s="99">
        <f>(SUM(M4:M33)+SUM(M45:M74)+SUM(M86:M115))/AE117</f>
        <v>4.2280701754385968</v>
      </c>
      <c r="N117" s="99">
        <f>(SUM(N4:N33)+SUM(N45:N74)+SUM(N86:N115))/AE117</f>
        <v>3.4210526315789473</v>
      </c>
      <c r="O117" s="99">
        <f>(SUM(O4:O33)+SUM(O45:O74)+SUM(O86:O115))/AE117</f>
        <v>3.5964912280701755</v>
      </c>
      <c r="P117" s="99">
        <f>(SUM(P4:P33)+SUM(P45:P74)+SUM(P86:P115))/AE117</f>
        <v>3.1228070175438596</v>
      </c>
      <c r="Q117" s="100">
        <f>SUM(Q4:Q115)/Q118</f>
        <v>12.5</v>
      </c>
      <c r="R117" s="100">
        <f t="shared" ref="R117:W117" si="213">SUM(R4:R115)/R118</f>
        <v>11.428571428571429</v>
      </c>
      <c r="S117" s="100">
        <f t="shared" si="213"/>
        <v>19</v>
      </c>
      <c r="T117" s="100">
        <f t="shared" si="213"/>
        <v>0</v>
      </c>
      <c r="U117" s="100">
        <f t="shared" si="213"/>
        <v>0</v>
      </c>
      <c r="V117" s="100">
        <f t="shared" si="213"/>
        <v>14</v>
      </c>
      <c r="W117" s="100">
        <f t="shared" si="213"/>
        <v>17.2</v>
      </c>
      <c r="X117" s="101">
        <f>X34+X75+X116</f>
        <v>6</v>
      </c>
      <c r="Y117" s="101">
        <f t="shared" ref="Y117:AD117" si="214">Y34+Y75+Y116</f>
        <v>11</v>
      </c>
      <c r="Z117" s="101">
        <f t="shared" si="214"/>
        <v>9</v>
      </c>
      <c r="AA117" s="101">
        <f t="shared" si="214"/>
        <v>20</v>
      </c>
      <c r="AB117" s="101">
        <f t="shared" si="214"/>
        <v>8</v>
      </c>
      <c r="AC117" s="101">
        <f t="shared" si="214"/>
        <v>3</v>
      </c>
      <c r="AD117" s="101">
        <f t="shared" si="214"/>
        <v>0</v>
      </c>
      <c r="AE117" s="93">
        <f>IF(SUM(X117:AD117)&lt;=0,1,AF117)</f>
        <v>57</v>
      </c>
      <c r="AF117" s="93">
        <f>SUM(X117:AD117)</f>
        <v>57</v>
      </c>
      <c r="AG117" s="91"/>
      <c r="AH117" s="94"/>
      <c r="AI117" s="94"/>
      <c r="AJ117" s="94"/>
      <c r="AK117" s="94"/>
      <c r="AL117" s="94"/>
      <c r="AM117" s="94"/>
      <c r="AN117" s="94"/>
      <c r="AO117" s="94"/>
      <c r="AP117" s="94"/>
      <c r="AQ117" s="91"/>
      <c r="AR117" s="94"/>
      <c r="AS117" s="94"/>
      <c r="AT117" s="94"/>
      <c r="AU117" s="94"/>
      <c r="AV117" s="91"/>
      <c r="AW117" s="94"/>
      <c r="AX117" s="94"/>
      <c r="AY117" s="94"/>
      <c r="AZ117" s="94"/>
      <c r="BA117" s="91"/>
      <c r="BB117" s="94"/>
      <c r="BC117" s="94"/>
      <c r="BD117" s="94"/>
      <c r="BE117" s="94"/>
      <c r="BF117" s="94"/>
      <c r="BG117" s="91"/>
      <c r="BH117" s="94"/>
      <c r="BI117" s="94"/>
      <c r="BJ117" s="94"/>
      <c r="BK117" s="94"/>
      <c r="BL117" s="94"/>
      <c r="BM117" s="91"/>
      <c r="BN117" s="94"/>
      <c r="BO117" s="94"/>
      <c r="BP117" s="94"/>
      <c r="BQ117" s="94"/>
      <c r="BR117" s="94"/>
      <c r="BS117" s="91"/>
      <c r="BT117" s="91"/>
      <c r="BU117" s="91"/>
      <c r="BV117" s="91"/>
      <c r="BW117" s="91"/>
      <c r="BX117" s="91"/>
      <c r="BY117" s="91"/>
      <c r="BZ117" s="94"/>
      <c r="CA117" s="94"/>
      <c r="CB117" s="94"/>
      <c r="CC117" s="94"/>
      <c r="CD117" s="94"/>
      <c r="CE117" s="91"/>
      <c r="CF117" s="94"/>
      <c r="CG117" s="94"/>
      <c r="CH117" s="94"/>
      <c r="CI117" s="94"/>
      <c r="CJ117" s="94"/>
      <c r="CK117" s="91"/>
      <c r="CL117" s="94"/>
      <c r="CM117" s="94"/>
      <c r="CN117" s="94"/>
      <c r="CO117" s="94"/>
      <c r="CP117" s="94"/>
      <c r="CQ117" s="99">
        <f>(SUM(CQ4:CQ33)+SUM(CQ45:CQ74)+SUM(CQ86:CQ115))/AE117</f>
        <v>53.842105263157897</v>
      </c>
      <c r="CR117" s="102">
        <f>COUNTIF(CR4:CR115,"не прошёл")+COUNTIF(CR4:CR115,"не прошла")</f>
        <v>20</v>
      </c>
    </row>
    <row r="118" spans="1:96" ht="20.25" x14ac:dyDescent="0.3">
      <c r="Q118" s="54">
        <f t="shared" ref="Q118:W118" si="215">IF(Q119=0,1,Q119)</f>
        <v>26</v>
      </c>
      <c r="R118" s="54">
        <f t="shared" si="215"/>
        <v>7</v>
      </c>
      <c r="S118" s="54">
        <f t="shared" si="215"/>
        <v>1</v>
      </c>
      <c r="T118" s="54">
        <f t="shared" si="215"/>
        <v>1</v>
      </c>
      <c r="U118" s="54">
        <f t="shared" si="215"/>
        <v>1</v>
      </c>
      <c r="V118" s="54">
        <f t="shared" si="215"/>
        <v>11</v>
      </c>
      <c r="W118" s="54">
        <f t="shared" si="215"/>
        <v>5</v>
      </c>
      <c r="CQ118" s="55"/>
      <c r="CR118" s="55"/>
    </row>
    <row r="119" spans="1:96" ht="15" x14ac:dyDescent="0.2">
      <c r="D119" s="56"/>
      <c r="Q119" s="54">
        <f>COUNT(Q4:Q115)</f>
        <v>26</v>
      </c>
      <c r="R119" s="54">
        <f t="shared" ref="R119:W119" si="216">COUNT(R4:R115)</f>
        <v>7</v>
      </c>
      <c r="S119" s="54">
        <f t="shared" si="216"/>
        <v>1</v>
      </c>
      <c r="T119" s="54">
        <f t="shared" si="216"/>
        <v>0</v>
      </c>
      <c r="U119" s="54">
        <f t="shared" si="216"/>
        <v>0</v>
      </c>
      <c r="V119" s="54">
        <f t="shared" si="216"/>
        <v>11</v>
      </c>
      <c r="W119" s="54">
        <f t="shared" si="216"/>
        <v>5</v>
      </c>
    </row>
    <row r="120" spans="1:96" ht="18.75" x14ac:dyDescent="0.2">
      <c r="C120" s="57"/>
      <c r="D120" s="58"/>
      <c r="E120" s="57"/>
      <c r="F120" s="57"/>
      <c r="G120" s="57"/>
      <c r="H120" s="57"/>
      <c r="I120" s="57"/>
      <c r="J120" s="57"/>
      <c r="K120" s="57"/>
      <c r="L120" s="57"/>
    </row>
    <row r="121" spans="1:96" ht="15" x14ac:dyDescent="0.2">
      <c r="D121" s="56"/>
    </row>
    <row r="122" spans="1:96" ht="18.75" x14ac:dyDescent="0.3">
      <c r="C122" s="59"/>
      <c r="D122" s="59"/>
    </row>
  </sheetData>
  <protectedRanges>
    <protectedRange password="8DF2" sqref="Q117:W119" name="Диапазон1_4"/>
    <protectedRange password="8DF2" sqref="P4:CP42 P86:CP115 P45:CP83" name="Диапазон1_1_1"/>
    <protectedRange password="8DF2" sqref="CR1 CR3:CR43 CR86:CR65556 CQ1:CQ75 CR45:CR75 CQ84:CQ65556 CR84 CQ76:CR83" name="Диапазон1_3_1_1"/>
    <protectedRange password="8DF2" sqref="CR2 CR44 CR85" name="Диапазон1"/>
  </protectedRanges>
  <mergeCells count="9">
    <mergeCell ref="A84:K84"/>
    <mergeCell ref="L84:P84"/>
    <mergeCell ref="I85:J85"/>
    <mergeCell ref="A1:K1"/>
    <mergeCell ref="L1:P1"/>
    <mergeCell ref="I2:J2"/>
    <mergeCell ref="A43:K43"/>
    <mergeCell ref="L43:P43"/>
    <mergeCell ref="I44:J44"/>
  </mergeCells>
  <pageMargins left="0.19685039370078741" right="0.19685039370078741" top="0.19685039370078741" bottom="0.19685039370078741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workbookViewId="0">
      <selection activeCell="B68" sqref="B68"/>
    </sheetView>
  </sheetViews>
  <sheetFormatPr defaultRowHeight="15.75" x14ac:dyDescent="0.25"/>
  <cols>
    <col min="1" max="1" width="7.28515625" style="116" customWidth="1"/>
    <col min="2" max="2" width="17.85546875" style="117" customWidth="1"/>
    <col min="3" max="3" width="4.5703125" style="117" customWidth="1"/>
    <col min="4" max="4" width="18.140625" style="117" customWidth="1"/>
    <col min="5" max="5" width="4.85546875" style="117" customWidth="1"/>
    <col min="6" max="6" width="19.28515625" style="117" customWidth="1"/>
    <col min="7" max="7" width="5.28515625" style="117" customWidth="1"/>
    <col min="8" max="8" width="18.5703125" style="117" customWidth="1"/>
    <col min="9" max="9" width="5.28515625" style="117" customWidth="1"/>
    <col min="10" max="10" width="17.85546875" style="117" customWidth="1"/>
    <col min="11" max="11" width="5" style="117" customWidth="1"/>
    <col min="12" max="12" width="14.5703125" style="117" customWidth="1"/>
    <col min="13" max="13" width="4.7109375" style="117" customWidth="1"/>
    <col min="255" max="255" width="7.28515625" customWidth="1"/>
    <col min="256" max="256" width="22.42578125" customWidth="1"/>
    <col min="257" max="257" width="7.85546875" customWidth="1"/>
    <col min="258" max="258" width="21.28515625" customWidth="1"/>
    <col min="259" max="259" width="7.5703125" customWidth="1"/>
    <col min="260" max="260" width="25.85546875" customWidth="1"/>
    <col min="261" max="261" width="7.85546875" customWidth="1"/>
    <col min="262" max="262" width="22.5703125" customWidth="1"/>
    <col min="263" max="263" width="8.140625" customWidth="1"/>
    <col min="264" max="264" width="19" customWidth="1"/>
    <col min="265" max="265" width="6.42578125" customWidth="1"/>
    <col min="266" max="266" width="18.7109375" customWidth="1"/>
    <col min="267" max="267" width="8.140625" customWidth="1"/>
    <col min="268" max="268" width="16.5703125" customWidth="1"/>
    <col min="269" max="269" width="8.140625" customWidth="1"/>
    <col min="511" max="511" width="7.28515625" customWidth="1"/>
    <col min="512" max="512" width="22.42578125" customWidth="1"/>
    <col min="513" max="513" width="7.85546875" customWidth="1"/>
    <col min="514" max="514" width="21.28515625" customWidth="1"/>
    <col min="515" max="515" width="7.5703125" customWidth="1"/>
    <col min="516" max="516" width="25.85546875" customWidth="1"/>
    <col min="517" max="517" width="7.85546875" customWidth="1"/>
    <col min="518" max="518" width="22.5703125" customWidth="1"/>
    <col min="519" max="519" width="8.140625" customWidth="1"/>
    <col min="520" max="520" width="19" customWidth="1"/>
    <col min="521" max="521" width="6.42578125" customWidth="1"/>
    <col min="522" max="522" width="18.7109375" customWidth="1"/>
    <col min="523" max="523" width="8.140625" customWidth="1"/>
    <col min="524" max="524" width="16.5703125" customWidth="1"/>
    <col min="525" max="525" width="8.140625" customWidth="1"/>
    <col min="767" max="767" width="7.28515625" customWidth="1"/>
    <col min="768" max="768" width="22.42578125" customWidth="1"/>
    <col min="769" max="769" width="7.85546875" customWidth="1"/>
    <col min="770" max="770" width="21.28515625" customWidth="1"/>
    <col min="771" max="771" width="7.5703125" customWidth="1"/>
    <col min="772" max="772" width="25.85546875" customWidth="1"/>
    <col min="773" max="773" width="7.85546875" customWidth="1"/>
    <col min="774" max="774" width="22.5703125" customWidth="1"/>
    <col min="775" max="775" width="8.140625" customWidth="1"/>
    <col min="776" max="776" width="19" customWidth="1"/>
    <col min="777" max="777" width="6.42578125" customWidth="1"/>
    <col min="778" max="778" width="18.7109375" customWidth="1"/>
    <col min="779" max="779" width="8.140625" customWidth="1"/>
    <col min="780" max="780" width="16.5703125" customWidth="1"/>
    <col min="781" max="781" width="8.140625" customWidth="1"/>
    <col min="1023" max="1023" width="7.28515625" customWidth="1"/>
    <col min="1024" max="1024" width="22.42578125" customWidth="1"/>
    <col min="1025" max="1025" width="7.85546875" customWidth="1"/>
    <col min="1026" max="1026" width="21.28515625" customWidth="1"/>
    <col min="1027" max="1027" width="7.5703125" customWidth="1"/>
    <col min="1028" max="1028" width="25.85546875" customWidth="1"/>
    <col min="1029" max="1029" width="7.85546875" customWidth="1"/>
    <col min="1030" max="1030" width="22.5703125" customWidth="1"/>
    <col min="1031" max="1031" width="8.140625" customWidth="1"/>
    <col min="1032" max="1032" width="19" customWidth="1"/>
    <col min="1033" max="1033" width="6.42578125" customWidth="1"/>
    <col min="1034" max="1034" width="18.7109375" customWidth="1"/>
    <col min="1035" max="1035" width="8.140625" customWidth="1"/>
    <col min="1036" max="1036" width="16.5703125" customWidth="1"/>
    <col min="1037" max="1037" width="8.140625" customWidth="1"/>
    <col min="1279" max="1279" width="7.28515625" customWidth="1"/>
    <col min="1280" max="1280" width="22.42578125" customWidth="1"/>
    <col min="1281" max="1281" width="7.85546875" customWidth="1"/>
    <col min="1282" max="1282" width="21.28515625" customWidth="1"/>
    <col min="1283" max="1283" width="7.5703125" customWidth="1"/>
    <col min="1284" max="1284" width="25.85546875" customWidth="1"/>
    <col min="1285" max="1285" width="7.85546875" customWidth="1"/>
    <col min="1286" max="1286" width="22.5703125" customWidth="1"/>
    <col min="1287" max="1287" width="8.140625" customWidth="1"/>
    <col min="1288" max="1288" width="19" customWidth="1"/>
    <col min="1289" max="1289" width="6.42578125" customWidth="1"/>
    <col min="1290" max="1290" width="18.7109375" customWidth="1"/>
    <col min="1291" max="1291" width="8.140625" customWidth="1"/>
    <col min="1292" max="1292" width="16.5703125" customWidth="1"/>
    <col min="1293" max="1293" width="8.140625" customWidth="1"/>
    <col min="1535" max="1535" width="7.28515625" customWidth="1"/>
    <col min="1536" max="1536" width="22.42578125" customWidth="1"/>
    <col min="1537" max="1537" width="7.85546875" customWidth="1"/>
    <col min="1538" max="1538" width="21.28515625" customWidth="1"/>
    <col min="1539" max="1539" width="7.5703125" customWidth="1"/>
    <col min="1540" max="1540" width="25.85546875" customWidth="1"/>
    <col min="1541" max="1541" width="7.85546875" customWidth="1"/>
    <col min="1542" max="1542" width="22.5703125" customWidth="1"/>
    <col min="1543" max="1543" width="8.140625" customWidth="1"/>
    <col min="1544" max="1544" width="19" customWidth="1"/>
    <col min="1545" max="1545" width="6.42578125" customWidth="1"/>
    <col min="1546" max="1546" width="18.7109375" customWidth="1"/>
    <col min="1547" max="1547" width="8.140625" customWidth="1"/>
    <col min="1548" max="1548" width="16.5703125" customWidth="1"/>
    <col min="1549" max="1549" width="8.140625" customWidth="1"/>
    <col min="1791" max="1791" width="7.28515625" customWidth="1"/>
    <col min="1792" max="1792" width="22.42578125" customWidth="1"/>
    <col min="1793" max="1793" width="7.85546875" customWidth="1"/>
    <col min="1794" max="1794" width="21.28515625" customWidth="1"/>
    <col min="1795" max="1795" width="7.5703125" customWidth="1"/>
    <col min="1796" max="1796" width="25.85546875" customWidth="1"/>
    <col min="1797" max="1797" width="7.85546875" customWidth="1"/>
    <col min="1798" max="1798" width="22.5703125" customWidth="1"/>
    <col min="1799" max="1799" width="8.140625" customWidth="1"/>
    <col min="1800" max="1800" width="19" customWidth="1"/>
    <col min="1801" max="1801" width="6.42578125" customWidth="1"/>
    <col min="1802" max="1802" width="18.7109375" customWidth="1"/>
    <col min="1803" max="1803" width="8.140625" customWidth="1"/>
    <col min="1804" max="1804" width="16.5703125" customWidth="1"/>
    <col min="1805" max="1805" width="8.140625" customWidth="1"/>
    <col min="2047" max="2047" width="7.28515625" customWidth="1"/>
    <col min="2048" max="2048" width="22.42578125" customWidth="1"/>
    <col min="2049" max="2049" width="7.85546875" customWidth="1"/>
    <col min="2050" max="2050" width="21.28515625" customWidth="1"/>
    <col min="2051" max="2051" width="7.5703125" customWidth="1"/>
    <col min="2052" max="2052" width="25.85546875" customWidth="1"/>
    <col min="2053" max="2053" width="7.85546875" customWidth="1"/>
    <col min="2054" max="2054" width="22.5703125" customWidth="1"/>
    <col min="2055" max="2055" width="8.140625" customWidth="1"/>
    <col min="2056" max="2056" width="19" customWidth="1"/>
    <col min="2057" max="2057" width="6.42578125" customWidth="1"/>
    <col min="2058" max="2058" width="18.7109375" customWidth="1"/>
    <col min="2059" max="2059" width="8.140625" customWidth="1"/>
    <col min="2060" max="2060" width="16.5703125" customWidth="1"/>
    <col min="2061" max="2061" width="8.140625" customWidth="1"/>
    <col min="2303" max="2303" width="7.28515625" customWidth="1"/>
    <col min="2304" max="2304" width="22.42578125" customWidth="1"/>
    <col min="2305" max="2305" width="7.85546875" customWidth="1"/>
    <col min="2306" max="2306" width="21.28515625" customWidth="1"/>
    <col min="2307" max="2307" width="7.5703125" customWidth="1"/>
    <col min="2308" max="2308" width="25.85546875" customWidth="1"/>
    <col min="2309" max="2309" width="7.85546875" customWidth="1"/>
    <col min="2310" max="2310" width="22.5703125" customWidth="1"/>
    <col min="2311" max="2311" width="8.140625" customWidth="1"/>
    <col min="2312" max="2312" width="19" customWidth="1"/>
    <col min="2313" max="2313" width="6.42578125" customWidth="1"/>
    <col min="2314" max="2314" width="18.7109375" customWidth="1"/>
    <col min="2315" max="2315" width="8.140625" customWidth="1"/>
    <col min="2316" max="2316" width="16.5703125" customWidth="1"/>
    <col min="2317" max="2317" width="8.140625" customWidth="1"/>
    <col min="2559" max="2559" width="7.28515625" customWidth="1"/>
    <col min="2560" max="2560" width="22.42578125" customWidth="1"/>
    <col min="2561" max="2561" width="7.85546875" customWidth="1"/>
    <col min="2562" max="2562" width="21.28515625" customWidth="1"/>
    <col min="2563" max="2563" width="7.5703125" customWidth="1"/>
    <col min="2564" max="2564" width="25.85546875" customWidth="1"/>
    <col min="2565" max="2565" width="7.85546875" customWidth="1"/>
    <col min="2566" max="2566" width="22.5703125" customWidth="1"/>
    <col min="2567" max="2567" width="8.140625" customWidth="1"/>
    <col min="2568" max="2568" width="19" customWidth="1"/>
    <col min="2569" max="2569" width="6.42578125" customWidth="1"/>
    <col min="2570" max="2570" width="18.7109375" customWidth="1"/>
    <col min="2571" max="2571" width="8.140625" customWidth="1"/>
    <col min="2572" max="2572" width="16.5703125" customWidth="1"/>
    <col min="2573" max="2573" width="8.140625" customWidth="1"/>
    <col min="2815" max="2815" width="7.28515625" customWidth="1"/>
    <col min="2816" max="2816" width="22.42578125" customWidth="1"/>
    <col min="2817" max="2817" width="7.85546875" customWidth="1"/>
    <col min="2818" max="2818" width="21.28515625" customWidth="1"/>
    <col min="2819" max="2819" width="7.5703125" customWidth="1"/>
    <col min="2820" max="2820" width="25.85546875" customWidth="1"/>
    <col min="2821" max="2821" width="7.85546875" customWidth="1"/>
    <col min="2822" max="2822" width="22.5703125" customWidth="1"/>
    <col min="2823" max="2823" width="8.140625" customWidth="1"/>
    <col min="2824" max="2824" width="19" customWidth="1"/>
    <col min="2825" max="2825" width="6.42578125" customWidth="1"/>
    <col min="2826" max="2826" width="18.7109375" customWidth="1"/>
    <col min="2827" max="2827" width="8.140625" customWidth="1"/>
    <col min="2828" max="2828" width="16.5703125" customWidth="1"/>
    <col min="2829" max="2829" width="8.140625" customWidth="1"/>
    <col min="3071" max="3071" width="7.28515625" customWidth="1"/>
    <col min="3072" max="3072" width="22.42578125" customWidth="1"/>
    <col min="3073" max="3073" width="7.85546875" customWidth="1"/>
    <col min="3074" max="3074" width="21.28515625" customWidth="1"/>
    <col min="3075" max="3075" width="7.5703125" customWidth="1"/>
    <col min="3076" max="3076" width="25.85546875" customWidth="1"/>
    <col min="3077" max="3077" width="7.85546875" customWidth="1"/>
    <col min="3078" max="3078" width="22.5703125" customWidth="1"/>
    <col min="3079" max="3079" width="8.140625" customWidth="1"/>
    <col min="3080" max="3080" width="19" customWidth="1"/>
    <col min="3081" max="3081" width="6.42578125" customWidth="1"/>
    <col min="3082" max="3082" width="18.7109375" customWidth="1"/>
    <col min="3083" max="3083" width="8.140625" customWidth="1"/>
    <col min="3084" max="3084" width="16.5703125" customWidth="1"/>
    <col min="3085" max="3085" width="8.140625" customWidth="1"/>
    <col min="3327" max="3327" width="7.28515625" customWidth="1"/>
    <col min="3328" max="3328" width="22.42578125" customWidth="1"/>
    <col min="3329" max="3329" width="7.85546875" customWidth="1"/>
    <col min="3330" max="3330" width="21.28515625" customWidth="1"/>
    <col min="3331" max="3331" width="7.5703125" customWidth="1"/>
    <col min="3332" max="3332" width="25.85546875" customWidth="1"/>
    <col min="3333" max="3333" width="7.85546875" customWidth="1"/>
    <col min="3334" max="3334" width="22.5703125" customWidth="1"/>
    <col min="3335" max="3335" width="8.140625" customWidth="1"/>
    <col min="3336" max="3336" width="19" customWidth="1"/>
    <col min="3337" max="3337" width="6.42578125" customWidth="1"/>
    <col min="3338" max="3338" width="18.7109375" customWidth="1"/>
    <col min="3339" max="3339" width="8.140625" customWidth="1"/>
    <col min="3340" max="3340" width="16.5703125" customWidth="1"/>
    <col min="3341" max="3341" width="8.140625" customWidth="1"/>
    <col min="3583" max="3583" width="7.28515625" customWidth="1"/>
    <col min="3584" max="3584" width="22.42578125" customWidth="1"/>
    <col min="3585" max="3585" width="7.85546875" customWidth="1"/>
    <col min="3586" max="3586" width="21.28515625" customWidth="1"/>
    <col min="3587" max="3587" width="7.5703125" customWidth="1"/>
    <col min="3588" max="3588" width="25.85546875" customWidth="1"/>
    <col min="3589" max="3589" width="7.85546875" customWidth="1"/>
    <col min="3590" max="3590" width="22.5703125" customWidth="1"/>
    <col min="3591" max="3591" width="8.140625" customWidth="1"/>
    <col min="3592" max="3592" width="19" customWidth="1"/>
    <col min="3593" max="3593" width="6.42578125" customWidth="1"/>
    <col min="3594" max="3594" width="18.7109375" customWidth="1"/>
    <col min="3595" max="3595" width="8.140625" customWidth="1"/>
    <col min="3596" max="3596" width="16.5703125" customWidth="1"/>
    <col min="3597" max="3597" width="8.140625" customWidth="1"/>
    <col min="3839" max="3839" width="7.28515625" customWidth="1"/>
    <col min="3840" max="3840" width="22.42578125" customWidth="1"/>
    <col min="3841" max="3841" width="7.85546875" customWidth="1"/>
    <col min="3842" max="3842" width="21.28515625" customWidth="1"/>
    <col min="3843" max="3843" width="7.5703125" customWidth="1"/>
    <col min="3844" max="3844" width="25.85546875" customWidth="1"/>
    <col min="3845" max="3845" width="7.85546875" customWidth="1"/>
    <col min="3846" max="3846" width="22.5703125" customWidth="1"/>
    <col min="3847" max="3847" width="8.140625" customWidth="1"/>
    <col min="3848" max="3848" width="19" customWidth="1"/>
    <col min="3849" max="3849" width="6.42578125" customWidth="1"/>
    <col min="3850" max="3850" width="18.7109375" customWidth="1"/>
    <col min="3851" max="3851" width="8.140625" customWidth="1"/>
    <col min="3852" max="3852" width="16.5703125" customWidth="1"/>
    <col min="3853" max="3853" width="8.140625" customWidth="1"/>
    <col min="4095" max="4095" width="7.28515625" customWidth="1"/>
    <col min="4096" max="4096" width="22.42578125" customWidth="1"/>
    <col min="4097" max="4097" width="7.85546875" customWidth="1"/>
    <col min="4098" max="4098" width="21.28515625" customWidth="1"/>
    <col min="4099" max="4099" width="7.5703125" customWidth="1"/>
    <col min="4100" max="4100" width="25.85546875" customWidth="1"/>
    <col min="4101" max="4101" width="7.85546875" customWidth="1"/>
    <col min="4102" max="4102" width="22.5703125" customWidth="1"/>
    <col min="4103" max="4103" width="8.140625" customWidth="1"/>
    <col min="4104" max="4104" width="19" customWidth="1"/>
    <col min="4105" max="4105" width="6.42578125" customWidth="1"/>
    <col min="4106" max="4106" width="18.7109375" customWidth="1"/>
    <col min="4107" max="4107" width="8.140625" customWidth="1"/>
    <col min="4108" max="4108" width="16.5703125" customWidth="1"/>
    <col min="4109" max="4109" width="8.140625" customWidth="1"/>
    <col min="4351" max="4351" width="7.28515625" customWidth="1"/>
    <col min="4352" max="4352" width="22.42578125" customWidth="1"/>
    <col min="4353" max="4353" width="7.85546875" customWidth="1"/>
    <col min="4354" max="4354" width="21.28515625" customWidth="1"/>
    <col min="4355" max="4355" width="7.5703125" customWidth="1"/>
    <col min="4356" max="4356" width="25.85546875" customWidth="1"/>
    <col min="4357" max="4357" width="7.85546875" customWidth="1"/>
    <col min="4358" max="4358" width="22.5703125" customWidth="1"/>
    <col min="4359" max="4359" width="8.140625" customWidth="1"/>
    <col min="4360" max="4360" width="19" customWidth="1"/>
    <col min="4361" max="4361" width="6.42578125" customWidth="1"/>
    <col min="4362" max="4362" width="18.7109375" customWidth="1"/>
    <col min="4363" max="4363" width="8.140625" customWidth="1"/>
    <col min="4364" max="4364" width="16.5703125" customWidth="1"/>
    <col min="4365" max="4365" width="8.140625" customWidth="1"/>
    <col min="4607" max="4607" width="7.28515625" customWidth="1"/>
    <col min="4608" max="4608" width="22.42578125" customWidth="1"/>
    <col min="4609" max="4609" width="7.85546875" customWidth="1"/>
    <col min="4610" max="4610" width="21.28515625" customWidth="1"/>
    <col min="4611" max="4611" width="7.5703125" customWidth="1"/>
    <col min="4612" max="4612" width="25.85546875" customWidth="1"/>
    <col min="4613" max="4613" width="7.85546875" customWidth="1"/>
    <col min="4614" max="4614" width="22.5703125" customWidth="1"/>
    <col min="4615" max="4615" width="8.140625" customWidth="1"/>
    <col min="4616" max="4616" width="19" customWidth="1"/>
    <col min="4617" max="4617" width="6.42578125" customWidth="1"/>
    <col min="4618" max="4618" width="18.7109375" customWidth="1"/>
    <col min="4619" max="4619" width="8.140625" customWidth="1"/>
    <col min="4620" max="4620" width="16.5703125" customWidth="1"/>
    <col min="4621" max="4621" width="8.140625" customWidth="1"/>
    <col min="4863" max="4863" width="7.28515625" customWidth="1"/>
    <col min="4864" max="4864" width="22.42578125" customWidth="1"/>
    <col min="4865" max="4865" width="7.85546875" customWidth="1"/>
    <col min="4866" max="4866" width="21.28515625" customWidth="1"/>
    <col min="4867" max="4867" width="7.5703125" customWidth="1"/>
    <col min="4868" max="4868" width="25.85546875" customWidth="1"/>
    <col min="4869" max="4869" width="7.85546875" customWidth="1"/>
    <col min="4870" max="4870" width="22.5703125" customWidth="1"/>
    <col min="4871" max="4871" width="8.140625" customWidth="1"/>
    <col min="4872" max="4872" width="19" customWidth="1"/>
    <col min="4873" max="4873" width="6.42578125" customWidth="1"/>
    <col min="4874" max="4874" width="18.7109375" customWidth="1"/>
    <col min="4875" max="4875" width="8.140625" customWidth="1"/>
    <col min="4876" max="4876" width="16.5703125" customWidth="1"/>
    <col min="4877" max="4877" width="8.140625" customWidth="1"/>
    <col min="5119" max="5119" width="7.28515625" customWidth="1"/>
    <col min="5120" max="5120" width="22.42578125" customWidth="1"/>
    <col min="5121" max="5121" width="7.85546875" customWidth="1"/>
    <col min="5122" max="5122" width="21.28515625" customWidth="1"/>
    <col min="5123" max="5123" width="7.5703125" customWidth="1"/>
    <col min="5124" max="5124" width="25.85546875" customWidth="1"/>
    <col min="5125" max="5125" width="7.85546875" customWidth="1"/>
    <col min="5126" max="5126" width="22.5703125" customWidth="1"/>
    <col min="5127" max="5127" width="8.140625" customWidth="1"/>
    <col min="5128" max="5128" width="19" customWidth="1"/>
    <col min="5129" max="5129" width="6.42578125" customWidth="1"/>
    <col min="5130" max="5130" width="18.7109375" customWidth="1"/>
    <col min="5131" max="5131" width="8.140625" customWidth="1"/>
    <col min="5132" max="5132" width="16.5703125" customWidth="1"/>
    <col min="5133" max="5133" width="8.140625" customWidth="1"/>
    <col min="5375" max="5375" width="7.28515625" customWidth="1"/>
    <col min="5376" max="5376" width="22.42578125" customWidth="1"/>
    <col min="5377" max="5377" width="7.85546875" customWidth="1"/>
    <col min="5378" max="5378" width="21.28515625" customWidth="1"/>
    <col min="5379" max="5379" width="7.5703125" customWidth="1"/>
    <col min="5380" max="5380" width="25.85546875" customWidth="1"/>
    <col min="5381" max="5381" width="7.85546875" customWidth="1"/>
    <col min="5382" max="5382" width="22.5703125" customWidth="1"/>
    <col min="5383" max="5383" width="8.140625" customWidth="1"/>
    <col min="5384" max="5384" width="19" customWidth="1"/>
    <col min="5385" max="5385" width="6.42578125" customWidth="1"/>
    <col min="5386" max="5386" width="18.7109375" customWidth="1"/>
    <col min="5387" max="5387" width="8.140625" customWidth="1"/>
    <col min="5388" max="5388" width="16.5703125" customWidth="1"/>
    <col min="5389" max="5389" width="8.140625" customWidth="1"/>
    <col min="5631" max="5631" width="7.28515625" customWidth="1"/>
    <col min="5632" max="5632" width="22.42578125" customWidth="1"/>
    <col min="5633" max="5633" width="7.85546875" customWidth="1"/>
    <col min="5634" max="5634" width="21.28515625" customWidth="1"/>
    <col min="5635" max="5635" width="7.5703125" customWidth="1"/>
    <col min="5636" max="5636" width="25.85546875" customWidth="1"/>
    <col min="5637" max="5637" width="7.85546875" customWidth="1"/>
    <col min="5638" max="5638" width="22.5703125" customWidth="1"/>
    <col min="5639" max="5639" width="8.140625" customWidth="1"/>
    <col min="5640" max="5640" width="19" customWidth="1"/>
    <col min="5641" max="5641" width="6.42578125" customWidth="1"/>
    <col min="5642" max="5642" width="18.7109375" customWidth="1"/>
    <col min="5643" max="5643" width="8.140625" customWidth="1"/>
    <col min="5644" max="5644" width="16.5703125" customWidth="1"/>
    <col min="5645" max="5645" width="8.140625" customWidth="1"/>
    <col min="5887" max="5887" width="7.28515625" customWidth="1"/>
    <col min="5888" max="5888" width="22.42578125" customWidth="1"/>
    <col min="5889" max="5889" width="7.85546875" customWidth="1"/>
    <col min="5890" max="5890" width="21.28515625" customWidth="1"/>
    <col min="5891" max="5891" width="7.5703125" customWidth="1"/>
    <col min="5892" max="5892" width="25.85546875" customWidth="1"/>
    <col min="5893" max="5893" width="7.85546875" customWidth="1"/>
    <col min="5894" max="5894" width="22.5703125" customWidth="1"/>
    <col min="5895" max="5895" width="8.140625" customWidth="1"/>
    <col min="5896" max="5896" width="19" customWidth="1"/>
    <col min="5897" max="5897" width="6.42578125" customWidth="1"/>
    <col min="5898" max="5898" width="18.7109375" customWidth="1"/>
    <col min="5899" max="5899" width="8.140625" customWidth="1"/>
    <col min="5900" max="5900" width="16.5703125" customWidth="1"/>
    <col min="5901" max="5901" width="8.140625" customWidth="1"/>
    <col min="6143" max="6143" width="7.28515625" customWidth="1"/>
    <col min="6144" max="6144" width="22.42578125" customWidth="1"/>
    <col min="6145" max="6145" width="7.85546875" customWidth="1"/>
    <col min="6146" max="6146" width="21.28515625" customWidth="1"/>
    <col min="6147" max="6147" width="7.5703125" customWidth="1"/>
    <col min="6148" max="6148" width="25.85546875" customWidth="1"/>
    <col min="6149" max="6149" width="7.85546875" customWidth="1"/>
    <col min="6150" max="6150" width="22.5703125" customWidth="1"/>
    <col min="6151" max="6151" width="8.140625" customWidth="1"/>
    <col min="6152" max="6152" width="19" customWidth="1"/>
    <col min="6153" max="6153" width="6.42578125" customWidth="1"/>
    <col min="6154" max="6154" width="18.7109375" customWidth="1"/>
    <col min="6155" max="6155" width="8.140625" customWidth="1"/>
    <col min="6156" max="6156" width="16.5703125" customWidth="1"/>
    <col min="6157" max="6157" width="8.140625" customWidth="1"/>
    <col min="6399" max="6399" width="7.28515625" customWidth="1"/>
    <col min="6400" max="6400" width="22.42578125" customWidth="1"/>
    <col min="6401" max="6401" width="7.85546875" customWidth="1"/>
    <col min="6402" max="6402" width="21.28515625" customWidth="1"/>
    <col min="6403" max="6403" width="7.5703125" customWidth="1"/>
    <col min="6404" max="6404" width="25.85546875" customWidth="1"/>
    <col min="6405" max="6405" width="7.85546875" customWidth="1"/>
    <col min="6406" max="6406" width="22.5703125" customWidth="1"/>
    <col min="6407" max="6407" width="8.140625" customWidth="1"/>
    <col min="6408" max="6408" width="19" customWidth="1"/>
    <col min="6409" max="6409" width="6.42578125" customWidth="1"/>
    <col min="6410" max="6410" width="18.7109375" customWidth="1"/>
    <col min="6411" max="6411" width="8.140625" customWidth="1"/>
    <col min="6412" max="6412" width="16.5703125" customWidth="1"/>
    <col min="6413" max="6413" width="8.140625" customWidth="1"/>
    <col min="6655" max="6655" width="7.28515625" customWidth="1"/>
    <col min="6656" max="6656" width="22.42578125" customWidth="1"/>
    <col min="6657" max="6657" width="7.85546875" customWidth="1"/>
    <col min="6658" max="6658" width="21.28515625" customWidth="1"/>
    <col min="6659" max="6659" width="7.5703125" customWidth="1"/>
    <col min="6660" max="6660" width="25.85546875" customWidth="1"/>
    <col min="6661" max="6661" width="7.85546875" customWidth="1"/>
    <col min="6662" max="6662" width="22.5703125" customWidth="1"/>
    <col min="6663" max="6663" width="8.140625" customWidth="1"/>
    <col min="6664" max="6664" width="19" customWidth="1"/>
    <col min="6665" max="6665" width="6.42578125" customWidth="1"/>
    <col min="6666" max="6666" width="18.7109375" customWidth="1"/>
    <col min="6667" max="6667" width="8.140625" customWidth="1"/>
    <col min="6668" max="6668" width="16.5703125" customWidth="1"/>
    <col min="6669" max="6669" width="8.140625" customWidth="1"/>
    <col min="6911" max="6911" width="7.28515625" customWidth="1"/>
    <col min="6912" max="6912" width="22.42578125" customWidth="1"/>
    <col min="6913" max="6913" width="7.85546875" customWidth="1"/>
    <col min="6914" max="6914" width="21.28515625" customWidth="1"/>
    <col min="6915" max="6915" width="7.5703125" customWidth="1"/>
    <col min="6916" max="6916" width="25.85546875" customWidth="1"/>
    <col min="6917" max="6917" width="7.85546875" customWidth="1"/>
    <col min="6918" max="6918" width="22.5703125" customWidth="1"/>
    <col min="6919" max="6919" width="8.140625" customWidth="1"/>
    <col min="6920" max="6920" width="19" customWidth="1"/>
    <col min="6921" max="6921" width="6.42578125" customWidth="1"/>
    <col min="6922" max="6922" width="18.7109375" customWidth="1"/>
    <col min="6923" max="6923" width="8.140625" customWidth="1"/>
    <col min="6924" max="6924" width="16.5703125" customWidth="1"/>
    <col min="6925" max="6925" width="8.140625" customWidth="1"/>
    <col min="7167" max="7167" width="7.28515625" customWidth="1"/>
    <col min="7168" max="7168" width="22.42578125" customWidth="1"/>
    <col min="7169" max="7169" width="7.85546875" customWidth="1"/>
    <col min="7170" max="7170" width="21.28515625" customWidth="1"/>
    <col min="7171" max="7171" width="7.5703125" customWidth="1"/>
    <col min="7172" max="7172" width="25.85546875" customWidth="1"/>
    <col min="7173" max="7173" width="7.85546875" customWidth="1"/>
    <col min="7174" max="7174" width="22.5703125" customWidth="1"/>
    <col min="7175" max="7175" width="8.140625" customWidth="1"/>
    <col min="7176" max="7176" width="19" customWidth="1"/>
    <col min="7177" max="7177" width="6.42578125" customWidth="1"/>
    <col min="7178" max="7178" width="18.7109375" customWidth="1"/>
    <col min="7179" max="7179" width="8.140625" customWidth="1"/>
    <col min="7180" max="7180" width="16.5703125" customWidth="1"/>
    <col min="7181" max="7181" width="8.140625" customWidth="1"/>
    <col min="7423" max="7423" width="7.28515625" customWidth="1"/>
    <col min="7424" max="7424" width="22.42578125" customWidth="1"/>
    <col min="7425" max="7425" width="7.85546875" customWidth="1"/>
    <col min="7426" max="7426" width="21.28515625" customWidth="1"/>
    <col min="7427" max="7427" width="7.5703125" customWidth="1"/>
    <col min="7428" max="7428" width="25.85546875" customWidth="1"/>
    <col min="7429" max="7429" width="7.85546875" customWidth="1"/>
    <col min="7430" max="7430" width="22.5703125" customWidth="1"/>
    <col min="7431" max="7431" width="8.140625" customWidth="1"/>
    <col min="7432" max="7432" width="19" customWidth="1"/>
    <col min="7433" max="7433" width="6.42578125" customWidth="1"/>
    <col min="7434" max="7434" width="18.7109375" customWidth="1"/>
    <col min="7435" max="7435" width="8.140625" customWidth="1"/>
    <col min="7436" max="7436" width="16.5703125" customWidth="1"/>
    <col min="7437" max="7437" width="8.140625" customWidth="1"/>
    <col min="7679" max="7679" width="7.28515625" customWidth="1"/>
    <col min="7680" max="7680" width="22.42578125" customWidth="1"/>
    <col min="7681" max="7681" width="7.85546875" customWidth="1"/>
    <col min="7682" max="7682" width="21.28515625" customWidth="1"/>
    <col min="7683" max="7683" width="7.5703125" customWidth="1"/>
    <col min="7684" max="7684" width="25.85546875" customWidth="1"/>
    <col min="7685" max="7685" width="7.85546875" customWidth="1"/>
    <col min="7686" max="7686" width="22.5703125" customWidth="1"/>
    <col min="7687" max="7687" width="8.140625" customWidth="1"/>
    <col min="7688" max="7688" width="19" customWidth="1"/>
    <col min="7689" max="7689" width="6.42578125" customWidth="1"/>
    <col min="7690" max="7690" width="18.7109375" customWidth="1"/>
    <col min="7691" max="7691" width="8.140625" customWidth="1"/>
    <col min="7692" max="7692" width="16.5703125" customWidth="1"/>
    <col min="7693" max="7693" width="8.140625" customWidth="1"/>
    <col min="7935" max="7935" width="7.28515625" customWidth="1"/>
    <col min="7936" max="7936" width="22.42578125" customWidth="1"/>
    <col min="7937" max="7937" width="7.85546875" customWidth="1"/>
    <col min="7938" max="7938" width="21.28515625" customWidth="1"/>
    <col min="7939" max="7939" width="7.5703125" customWidth="1"/>
    <col min="7940" max="7940" width="25.85546875" customWidth="1"/>
    <col min="7941" max="7941" width="7.85546875" customWidth="1"/>
    <col min="7942" max="7942" width="22.5703125" customWidth="1"/>
    <col min="7943" max="7943" width="8.140625" customWidth="1"/>
    <col min="7944" max="7944" width="19" customWidth="1"/>
    <col min="7945" max="7945" width="6.42578125" customWidth="1"/>
    <col min="7946" max="7946" width="18.7109375" customWidth="1"/>
    <col min="7947" max="7947" width="8.140625" customWidth="1"/>
    <col min="7948" max="7948" width="16.5703125" customWidth="1"/>
    <col min="7949" max="7949" width="8.140625" customWidth="1"/>
    <col min="8191" max="8191" width="7.28515625" customWidth="1"/>
    <col min="8192" max="8192" width="22.42578125" customWidth="1"/>
    <col min="8193" max="8193" width="7.85546875" customWidth="1"/>
    <col min="8194" max="8194" width="21.28515625" customWidth="1"/>
    <col min="8195" max="8195" width="7.5703125" customWidth="1"/>
    <col min="8196" max="8196" width="25.85546875" customWidth="1"/>
    <col min="8197" max="8197" width="7.85546875" customWidth="1"/>
    <col min="8198" max="8198" width="22.5703125" customWidth="1"/>
    <col min="8199" max="8199" width="8.140625" customWidth="1"/>
    <col min="8200" max="8200" width="19" customWidth="1"/>
    <col min="8201" max="8201" width="6.42578125" customWidth="1"/>
    <col min="8202" max="8202" width="18.7109375" customWidth="1"/>
    <col min="8203" max="8203" width="8.140625" customWidth="1"/>
    <col min="8204" max="8204" width="16.5703125" customWidth="1"/>
    <col min="8205" max="8205" width="8.140625" customWidth="1"/>
    <col min="8447" max="8447" width="7.28515625" customWidth="1"/>
    <col min="8448" max="8448" width="22.42578125" customWidth="1"/>
    <col min="8449" max="8449" width="7.85546875" customWidth="1"/>
    <col min="8450" max="8450" width="21.28515625" customWidth="1"/>
    <col min="8451" max="8451" width="7.5703125" customWidth="1"/>
    <col min="8452" max="8452" width="25.85546875" customWidth="1"/>
    <col min="8453" max="8453" width="7.85546875" customWidth="1"/>
    <col min="8454" max="8454" width="22.5703125" customWidth="1"/>
    <col min="8455" max="8455" width="8.140625" customWidth="1"/>
    <col min="8456" max="8456" width="19" customWidth="1"/>
    <col min="8457" max="8457" width="6.42578125" customWidth="1"/>
    <col min="8458" max="8458" width="18.7109375" customWidth="1"/>
    <col min="8459" max="8459" width="8.140625" customWidth="1"/>
    <col min="8460" max="8460" width="16.5703125" customWidth="1"/>
    <col min="8461" max="8461" width="8.140625" customWidth="1"/>
    <col min="8703" max="8703" width="7.28515625" customWidth="1"/>
    <col min="8704" max="8704" width="22.42578125" customWidth="1"/>
    <col min="8705" max="8705" width="7.85546875" customWidth="1"/>
    <col min="8706" max="8706" width="21.28515625" customWidth="1"/>
    <col min="8707" max="8707" width="7.5703125" customWidth="1"/>
    <col min="8708" max="8708" width="25.85546875" customWidth="1"/>
    <col min="8709" max="8709" width="7.85546875" customWidth="1"/>
    <col min="8710" max="8710" width="22.5703125" customWidth="1"/>
    <col min="8711" max="8711" width="8.140625" customWidth="1"/>
    <col min="8712" max="8712" width="19" customWidth="1"/>
    <col min="8713" max="8713" width="6.42578125" customWidth="1"/>
    <col min="8714" max="8714" width="18.7109375" customWidth="1"/>
    <col min="8715" max="8715" width="8.140625" customWidth="1"/>
    <col min="8716" max="8716" width="16.5703125" customWidth="1"/>
    <col min="8717" max="8717" width="8.140625" customWidth="1"/>
    <col min="8959" max="8959" width="7.28515625" customWidth="1"/>
    <col min="8960" max="8960" width="22.42578125" customWidth="1"/>
    <col min="8961" max="8961" width="7.85546875" customWidth="1"/>
    <col min="8962" max="8962" width="21.28515625" customWidth="1"/>
    <col min="8963" max="8963" width="7.5703125" customWidth="1"/>
    <col min="8964" max="8964" width="25.85546875" customWidth="1"/>
    <col min="8965" max="8965" width="7.85546875" customWidth="1"/>
    <col min="8966" max="8966" width="22.5703125" customWidth="1"/>
    <col min="8967" max="8967" width="8.140625" customWidth="1"/>
    <col min="8968" max="8968" width="19" customWidth="1"/>
    <col min="8969" max="8969" width="6.42578125" customWidth="1"/>
    <col min="8970" max="8970" width="18.7109375" customWidth="1"/>
    <col min="8971" max="8971" width="8.140625" customWidth="1"/>
    <col min="8972" max="8972" width="16.5703125" customWidth="1"/>
    <col min="8973" max="8973" width="8.140625" customWidth="1"/>
    <col min="9215" max="9215" width="7.28515625" customWidth="1"/>
    <col min="9216" max="9216" width="22.42578125" customWidth="1"/>
    <col min="9217" max="9217" width="7.85546875" customWidth="1"/>
    <col min="9218" max="9218" width="21.28515625" customWidth="1"/>
    <col min="9219" max="9219" width="7.5703125" customWidth="1"/>
    <col min="9220" max="9220" width="25.85546875" customWidth="1"/>
    <col min="9221" max="9221" width="7.85546875" customWidth="1"/>
    <col min="9222" max="9222" width="22.5703125" customWidth="1"/>
    <col min="9223" max="9223" width="8.140625" customWidth="1"/>
    <col min="9224" max="9224" width="19" customWidth="1"/>
    <col min="9225" max="9225" width="6.42578125" customWidth="1"/>
    <col min="9226" max="9226" width="18.7109375" customWidth="1"/>
    <col min="9227" max="9227" width="8.140625" customWidth="1"/>
    <col min="9228" max="9228" width="16.5703125" customWidth="1"/>
    <col min="9229" max="9229" width="8.140625" customWidth="1"/>
    <col min="9471" max="9471" width="7.28515625" customWidth="1"/>
    <col min="9472" max="9472" width="22.42578125" customWidth="1"/>
    <col min="9473" max="9473" width="7.85546875" customWidth="1"/>
    <col min="9474" max="9474" width="21.28515625" customWidth="1"/>
    <col min="9475" max="9475" width="7.5703125" customWidth="1"/>
    <col min="9476" max="9476" width="25.85546875" customWidth="1"/>
    <col min="9477" max="9477" width="7.85546875" customWidth="1"/>
    <col min="9478" max="9478" width="22.5703125" customWidth="1"/>
    <col min="9479" max="9479" width="8.140625" customWidth="1"/>
    <col min="9480" max="9480" width="19" customWidth="1"/>
    <col min="9481" max="9481" width="6.42578125" customWidth="1"/>
    <col min="9482" max="9482" width="18.7109375" customWidth="1"/>
    <col min="9483" max="9483" width="8.140625" customWidth="1"/>
    <col min="9484" max="9484" width="16.5703125" customWidth="1"/>
    <col min="9485" max="9485" width="8.140625" customWidth="1"/>
    <col min="9727" max="9727" width="7.28515625" customWidth="1"/>
    <col min="9728" max="9728" width="22.42578125" customWidth="1"/>
    <col min="9729" max="9729" width="7.85546875" customWidth="1"/>
    <col min="9730" max="9730" width="21.28515625" customWidth="1"/>
    <col min="9731" max="9731" width="7.5703125" customWidth="1"/>
    <col min="9732" max="9732" width="25.85546875" customWidth="1"/>
    <col min="9733" max="9733" width="7.85546875" customWidth="1"/>
    <col min="9734" max="9734" width="22.5703125" customWidth="1"/>
    <col min="9735" max="9735" width="8.140625" customWidth="1"/>
    <col min="9736" max="9736" width="19" customWidth="1"/>
    <col min="9737" max="9737" width="6.42578125" customWidth="1"/>
    <col min="9738" max="9738" width="18.7109375" customWidth="1"/>
    <col min="9739" max="9739" width="8.140625" customWidth="1"/>
    <col min="9740" max="9740" width="16.5703125" customWidth="1"/>
    <col min="9741" max="9741" width="8.140625" customWidth="1"/>
    <col min="9983" max="9983" width="7.28515625" customWidth="1"/>
    <col min="9984" max="9984" width="22.42578125" customWidth="1"/>
    <col min="9985" max="9985" width="7.85546875" customWidth="1"/>
    <col min="9986" max="9986" width="21.28515625" customWidth="1"/>
    <col min="9987" max="9987" width="7.5703125" customWidth="1"/>
    <col min="9988" max="9988" width="25.85546875" customWidth="1"/>
    <col min="9989" max="9989" width="7.85546875" customWidth="1"/>
    <col min="9990" max="9990" width="22.5703125" customWidth="1"/>
    <col min="9991" max="9991" width="8.140625" customWidth="1"/>
    <col min="9992" max="9992" width="19" customWidth="1"/>
    <col min="9993" max="9993" width="6.42578125" customWidth="1"/>
    <col min="9994" max="9994" width="18.7109375" customWidth="1"/>
    <col min="9995" max="9995" width="8.140625" customWidth="1"/>
    <col min="9996" max="9996" width="16.5703125" customWidth="1"/>
    <col min="9997" max="9997" width="8.140625" customWidth="1"/>
    <col min="10239" max="10239" width="7.28515625" customWidth="1"/>
    <col min="10240" max="10240" width="22.42578125" customWidth="1"/>
    <col min="10241" max="10241" width="7.85546875" customWidth="1"/>
    <col min="10242" max="10242" width="21.28515625" customWidth="1"/>
    <col min="10243" max="10243" width="7.5703125" customWidth="1"/>
    <col min="10244" max="10244" width="25.85546875" customWidth="1"/>
    <col min="10245" max="10245" width="7.85546875" customWidth="1"/>
    <col min="10246" max="10246" width="22.5703125" customWidth="1"/>
    <col min="10247" max="10247" width="8.140625" customWidth="1"/>
    <col min="10248" max="10248" width="19" customWidth="1"/>
    <col min="10249" max="10249" width="6.42578125" customWidth="1"/>
    <col min="10250" max="10250" width="18.7109375" customWidth="1"/>
    <col min="10251" max="10251" width="8.140625" customWidth="1"/>
    <col min="10252" max="10252" width="16.5703125" customWidth="1"/>
    <col min="10253" max="10253" width="8.140625" customWidth="1"/>
    <col min="10495" max="10495" width="7.28515625" customWidth="1"/>
    <col min="10496" max="10496" width="22.42578125" customWidth="1"/>
    <col min="10497" max="10497" width="7.85546875" customWidth="1"/>
    <col min="10498" max="10498" width="21.28515625" customWidth="1"/>
    <col min="10499" max="10499" width="7.5703125" customWidth="1"/>
    <col min="10500" max="10500" width="25.85546875" customWidth="1"/>
    <col min="10501" max="10501" width="7.85546875" customWidth="1"/>
    <col min="10502" max="10502" width="22.5703125" customWidth="1"/>
    <col min="10503" max="10503" width="8.140625" customWidth="1"/>
    <col min="10504" max="10504" width="19" customWidth="1"/>
    <col min="10505" max="10505" width="6.42578125" customWidth="1"/>
    <col min="10506" max="10506" width="18.7109375" customWidth="1"/>
    <col min="10507" max="10507" width="8.140625" customWidth="1"/>
    <col min="10508" max="10508" width="16.5703125" customWidth="1"/>
    <col min="10509" max="10509" width="8.140625" customWidth="1"/>
    <col min="10751" max="10751" width="7.28515625" customWidth="1"/>
    <col min="10752" max="10752" width="22.42578125" customWidth="1"/>
    <col min="10753" max="10753" width="7.85546875" customWidth="1"/>
    <col min="10754" max="10754" width="21.28515625" customWidth="1"/>
    <col min="10755" max="10755" width="7.5703125" customWidth="1"/>
    <col min="10756" max="10756" width="25.85546875" customWidth="1"/>
    <col min="10757" max="10757" width="7.85546875" customWidth="1"/>
    <col min="10758" max="10758" width="22.5703125" customWidth="1"/>
    <col min="10759" max="10759" width="8.140625" customWidth="1"/>
    <col min="10760" max="10760" width="19" customWidth="1"/>
    <col min="10761" max="10761" width="6.42578125" customWidth="1"/>
    <col min="10762" max="10762" width="18.7109375" customWidth="1"/>
    <col min="10763" max="10763" width="8.140625" customWidth="1"/>
    <col min="10764" max="10764" width="16.5703125" customWidth="1"/>
    <col min="10765" max="10765" width="8.140625" customWidth="1"/>
    <col min="11007" max="11007" width="7.28515625" customWidth="1"/>
    <col min="11008" max="11008" width="22.42578125" customWidth="1"/>
    <col min="11009" max="11009" width="7.85546875" customWidth="1"/>
    <col min="11010" max="11010" width="21.28515625" customWidth="1"/>
    <col min="11011" max="11011" width="7.5703125" customWidth="1"/>
    <col min="11012" max="11012" width="25.85546875" customWidth="1"/>
    <col min="11013" max="11013" width="7.85546875" customWidth="1"/>
    <col min="11014" max="11014" width="22.5703125" customWidth="1"/>
    <col min="11015" max="11015" width="8.140625" customWidth="1"/>
    <col min="11016" max="11016" width="19" customWidth="1"/>
    <col min="11017" max="11017" width="6.42578125" customWidth="1"/>
    <col min="11018" max="11018" width="18.7109375" customWidth="1"/>
    <col min="11019" max="11019" width="8.140625" customWidth="1"/>
    <col min="11020" max="11020" width="16.5703125" customWidth="1"/>
    <col min="11021" max="11021" width="8.140625" customWidth="1"/>
    <col min="11263" max="11263" width="7.28515625" customWidth="1"/>
    <col min="11264" max="11264" width="22.42578125" customWidth="1"/>
    <col min="11265" max="11265" width="7.85546875" customWidth="1"/>
    <col min="11266" max="11266" width="21.28515625" customWidth="1"/>
    <col min="11267" max="11267" width="7.5703125" customWidth="1"/>
    <col min="11268" max="11268" width="25.85546875" customWidth="1"/>
    <col min="11269" max="11269" width="7.85546875" customWidth="1"/>
    <col min="11270" max="11270" width="22.5703125" customWidth="1"/>
    <col min="11271" max="11271" width="8.140625" customWidth="1"/>
    <col min="11272" max="11272" width="19" customWidth="1"/>
    <col min="11273" max="11273" width="6.42578125" customWidth="1"/>
    <col min="11274" max="11274" width="18.7109375" customWidth="1"/>
    <col min="11275" max="11275" width="8.140625" customWidth="1"/>
    <col min="11276" max="11276" width="16.5703125" customWidth="1"/>
    <col min="11277" max="11277" width="8.140625" customWidth="1"/>
    <col min="11519" max="11519" width="7.28515625" customWidth="1"/>
    <col min="11520" max="11520" width="22.42578125" customWidth="1"/>
    <col min="11521" max="11521" width="7.85546875" customWidth="1"/>
    <col min="11522" max="11522" width="21.28515625" customWidth="1"/>
    <col min="11523" max="11523" width="7.5703125" customWidth="1"/>
    <col min="11524" max="11524" width="25.85546875" customWidth="1"/>
    <col min="11525" max="11525" width="7.85546875" customWidth="1"/>
    <col min="11526" max="11526" width="22.5703125" customWidth="1"/>
    <col min="11527" max="11527" width="8.140625" customWidth="1"/>
    <col min="11528" max="11528" width="19" customWidth="1"/>
    <col min="11529" max="11529" width="6.42578125" customWidth="1"/>
    <col min="11530" max="11530" width="18.7109375" customWidth="1"/>
    <col min="11531" max="11531" width="8.140625" customWidth="1"/>
    <col min="11532" max="11532" width="16.5703125" customWidth="1"/>
    <col min="11533" max="11533" width="8.140625" customWidth="1"/>
    <col min="11775" max="11775" width="7.28515625" customWidth="1"/>
    <col min="11776" max="11776" width="22.42578125" customWidth="1"/>
    <col min="11777" max="11777" width="7.85546875" customWidth="1"/>
    <col min="11778" max="11778" width="21.28515625" customWidth="1"/>
    <col min="11779" max="11779" width="7.5703125" customWidth="1"/>
    <col min="11780" max="11780" width="25.85546875" customWidth="1"/>
    <col min="11781" max="11781" width="7.85546875" customWidth="1"/>
    <col min="11782" max="11782" width="22.5703125" customWidth="1"/>
    <col min="11783" max="11783" width="8.140625" customWidth="1"/>
    <col min="11784" max="11784" width="19" customWidth="1"/>
    <col min="11785" max="11785" width="6.42578125" customWidth="1"/>
    <col min="11786" max="11786" width="18.7109375" customWidth="1"/>
    <col min="11787" max="11787" width="8.140625" customWidth="1"/>
    <col min="11788" max="11788" width="16.5703125" customWidth="1"/>
    <col min="11789" max="11789" width="8.140625" customWidth="1"/>
    <col min="12031" max="12031" width="7.28515625" customWidth="1"/>
    <col min="12032" max="12032" width="22.42578125" customWidth="1"/>
    <col min="12033" max="12033" width="7.85546875" customWidth="1"/>
    <col min="12034" max="12034" width="21.28515625" customWidth="1"/>
    <col min="12035" max="12035" width="7.5703125" customWidth="1"/>
    <col min="12036" max="12036" width="25.85546875" customWidth="1"/>
    <col min="12037" max="12037" width="7.85546875" customWidth="1"/>
    <col min="12038" max="12038" width="22.5703125" customWidth="1"/>
    <col min="12039" max="12039" width="8.140625" customWidth="1"/>
    <col min="12040" max="12040" width="19" customWidth="1"/>
    <col min="12041" max="12041" width="6.42578125" customWidth="1"/>
    <col min="12042" max="12042" width="18.7109375" customWidth="1"/>
    <col min="12043" max="12043" width="8.140625" customWidth="1"/>
    <col min="12044" max="12044" width="16.5703125" customWidth="1"/>
    <col min="12045" max="12045" width="8.140625" customWidth="1"/>
    <col min="12287" max="12287" width="7.28515625" customWidth="1"/>
    <col min="12288" max="12288" width="22.42578125" customWidth="1"/>
    <col min="12289" max="12289" width="7.85546875" customWidth="1"/>
    <col min="12290" max="12290" width="21.28515625" customWidth="1"/>
    <col min="12291" max="12291" width="7.5703125" customWidth="1"/>
    <col min="12292" max="12292" width="25.85546875" customWidth="1"/>
    <col min="12293" max="12293" width="7.85546875" customWidth="1"/>
    <col min="12294" max="12294" width="22.5703125" customWidth="1"/>
    <col min="12295" max="12295" width="8.140625" customWidth="1"/>
    <col min="12296" max="12296" width="19" customWidth="1"/>
    <col min="12297" max="12297" width="6.42578125" customWidth="1"/>
    <col min="12298" max="12298" width="18.7109375" customWidth="1"/>
    <col min="12299" max="12299" width="8.140625" customWidth="1"/>
    <col min="12300" max="12300" width="16.5703125" customWidth="1"/>
    <col min="12301" max="12301" width="8.140625" customWidth="1"/>
    <col min="12543" max="12543" width="7.28515625" customWidth="1"/>
    <col min="12544" max="12544" width="22.42578125" customWidth="1"/>
    <col min="12545" max="12545" width="7.85546875" customWidth="1"/>
    <col min="12546" max="12546" width="21.28515625" customWidth="1"/>
    <col min="12547" max="12547" width="7.5703125" customWidth="1"/>
    <col min="12548" max="12548" width="25.85546875" customWidth="1"/>
    <col min="12549" max="12549" width="7.85546875" customWidth="1"/>
    <col min="12550" max="12550" width="22.5703125" customWidth="1"/>
    <col min="12551" max="12551" width="8.140625" customWidth="1"/>
    <col min="12552" max="12552" width="19" customWidth="1"/>
    <col min="12553" max="12553" width="6.42578125" customWidth="1"/>
    <col min="12554" max="12554" width="18.7109375" customWidth="1"/>
    <col min="12555" max="12555" width="8.140625" customWidth="1"/>
    <col min="12556" max="12556" width="16.5703125" customWidth="1"/>
    <col min="12557" max="12557" width="8.140625" customWidth="1"/>
    <col min="12799" max="12799" width="7.28515625" customWidth="1"/>
    <col min="12800" max="12800" width="22.42578125" customWidth="1"/>
    <col min="12801" max="12801" width="7.85546875" customWidth="1"/>
    <col min="12802" max="12802" width="21.28515625" customWidth="1"/>
    <col min="12803" max="12803" width="7.5703125" customWidth="1"/>
    <col min="12804" max="12804" width="25.85546875" customWidth="1"/>
    <col min="12805" max="12805" width="7.85546875" customWidth="1"/>
    <col min="12806" max="12806" width="22.5703125" customWidth="1"/>
    <col min="12807" max="12807" width="8.140625" customWidth="1"/>
    <col min="12808" max="12808" width="19" customWidth="1"/>
    <col min="12809" max="12809" width="6.42578125" customWidth="1"/>
    <col min="12810" max="12810" width="18.7109375" customWidth="1"/>
    <col min="12811" max="12811" width="8.140625" customWidth="1"/>
    <col min="12812" max="12812" width="16.5703125" customWidth="1"/>
    <col min="12813" max="12813" width="8.140625" customWidth="1"/>
    <col min="13055" max="13055" width="7.28515625" customWidth="1"/>
    <col min="13056" max="13056" width="22.42578125" customWidth="1"/>
    <col min="13057" max="13057" width="7.85546875" customWidth="1"/>
    <col min="13058" max="13058" width="21.28515625" customWidth="1"/>
    <col min="13059" max="13059" width="7.5703125" customWidth="1"/>
    <col min="13060" max="13060" width="25.85546875" customWidth="1"/>
    <col min="13061" max="13061" width="7.85546875" customWidth="1"/>
    <col min="13062" max="13062" width="22.5703125" customWidth="1"/>
    <col min="13063" max="13063" width="8.140625" customWidth="1"/>
    <col min="13064" max="13064" width="19" customWidth="1"/>
    <col min="13065" max="13065" width="6.42578125" customWidth="1"/>
    <col min="13066" max="13066" width="18.7109375" customWidth="1"/>
    <col min="13067" max="13067" width="8.140625" customWidth="1"/>
    <col min="13068" max="13068" width="16.5703125" customWidth="1"/>
    <col min="13069" max="13069" width="8.140625" customWidth="1"/>
    <col min="13311" max="13311" width="7.28515625" customWidth="1"/>
    <col min="13312" max="13312" width="22.42578125" customWidth="1"/>
    <col min="13313" max="13313" width="7.85546875" customWidth="1"/>
    <col min="13314" max="13314" width="21.28515625" customWidth="1"/>
    <col min="13315" max="13315" width="7.5703125" customWidth="1"/>
    <col min="13316" max="13316" width="25.85546875" customWidth="1"/>
    <col min="13317" max="13317" width="7.85546875" customWidth="1"/>
    <col min="13318" max="13318" width="22.5703125" customWidth="1"/>
    <col min="13319" max="13319" width="8.140625" customWidth="1"/>
    <col min="13320" max="13320" width="19" customWidth="1"/>
    <col min="13321" max="13321" width="6.42578125" customWidth="1"/>
    <col min="13322" max="13322" width="18.7109375" customWidth="1"/>
    <col min="13323" max="13323" width="8.140625" customWidth="1"/>
    <col min="13324" max="13324" width="16.5703125" customWidth="1"/>
    <col min="13325" max="13325" width="8.140625" customWidth="1"/>
    <col min="13567" max="13567" width="7.28515625" customWidth="1"/>
    <col min="13568" max="13568" width="22.42578125" customWidth="1"/>
    <col min="13569" max="13569" width="7.85546875" customWidth="1"/>
    <col min="13570" max="13570" width="21.28515625" customWidth="1"/>
    <col min="13571" max="13571" width="7.5703125" customWidth="1"/>
    <col min="13572" max="13572" width="25.85546875" customWidth="1"/>
    <col min="13573" max="13573" width="7.85546875" customWidth="1"/>
    <col min="13574" max="13574" width="22.5703125" customWidth="1"/>
    <col min="13575" max="13575" width="8.140625" customWidth="1"/>
    <col min="13576" max="13576" width="19" customWidth="1"/>
    <col min="13577" max="13577" width="6.42578125" customWidth="1"/>
    <col min="13578" max="13578" width="18.7109375" customWidth="1"/>
    <col min="13579" max="13579" width="8.140625" customWidth="1"/>
    <col min="13580" max="13580" width="16.5703125" customWidth="1"/>
    <col min="13581" max="13581" width="8.140625" customWidth="1"/>
    <col min="13823" max="13823" width="7.28515625" customWidth="1"/>
    <col min="13824" max="13824" width="22.42578125" customWidth="1"/>
    <col min="13825" max="13825" width="7.85546875" customWidth="1"/>
    <col min="13826" max="13826" width="21.28515625" customWidth="1"/>
    <col min="13827" max="13827" width="7.5703125" customWidth="1"/>
    <col min="13828" max="13828" width="25.85546875" customWidth="1"/>
    <col min="13829" max="13829" width="7.85546875" customWidth="1"/>
    <col min="13830" max="13830" width="22.5703125" customWidth="1"/>
    <col min="13831" max="13831" width="8.140625" customWidth="1"/>
    <col min="13832" max="13832" width="19" customWidth="1"/>
    <col min="13833" max="13833" width="6.42578125" customWidth="1"/>
    <col min="13834" max="13834" width="18.7109375" customWidth="1"/>
    <col min="13835" max="13835" width="8.140625" customWidth="1"/>
    <col min="13836" max="13836" width="16.5703125" customWidth="1"/>
    <col min="13837" max="13837" width="8.140625" customWidth="1"/>
    <col min="14079" max="14079" width="7.28515625" customWidth="1"/>
    <col min="14080" max="14080" width="22.42578125" customWidth="1"/>
    <col min="14081" max="14081" width="7.85546875" customWidth="1"/>
    <col min="14082" max="14082" width="21.28515625" customWidth="1"/>
    <col min="14083" max="14083" width="7.5703125" customWidth="1"/>
    <col min="14084" max="14084" width="25.85546875" customWidth="1"/>
    <col min="14085" max="14085" width="7.85546875" customWidth="1"/>
    <col min="14086" max="14086" width="22.5703125" customWidth="1"/>
    <col min="14087" max="14087" width="8.140625" customWidth="1"/>
    <col min="14088" max="14088" width="19" customWidth="1"/>
    <col min="14089" max="14089" width="6.42578125" customWidth="1"/>
    <col min="14090" max="14090" width="18.7109375" customWidth="1"/>
    <col min="14091" max="14091" width="8.140625" customWidth="1"/>
    <col min="14092" max="14092" width="16.5703125" customWidth="1"/>
    <col min="14093" max="14093" width="8.140625" customWidth="1"/>
    <col min="14335" max="14335" width="7.28515625" customWidth="1"/>
    <col min="14336" max="14336" width="22.42578125" customWidth="1"/>
    <col min="14337" max="14337" width="7.85546875" customWidth="1"/>
    <col min="14338" max="14338" width="21.28515625" customWidth="1"/>
    <col min="14339" max="14339" width="7.5703125" customWidth="1"/>
    <col min="14340" max="14340" width="25.85546875" customWidth="1"/>
    <col min="14341" max="14341" width="7.85546875" customWidth="1"/>
    <col min="14342" max="14342" width="22.5703125" customWidth="1"/>
    <col min="14343" max="14343" width="8.140625" customWidth="1"/>
    <col min="14344" max="14344" width="19" customWidth="1"/>
    <col min="14345" max="14345" width="6.42578125" customWidth="1"/>
    <col min="14346" max="14346" width="18.7109375" customWidth="1"/>
    <col min="14347" max="14347" width="8.140625" customWidth="1"/>
    <col min="14348" max="14348" width="16.5703125" customWidth="1"/>
    <col min="14349" max="14349" width="8.140625" customWidth="1"/>
    <col min="14591" max="14591" width="7.28515625" customWidth="1"/>
    <col min="14592" max="14592" width="22.42578125" customWidth="1"/>
    <col min="14593" max="14593" width="7.85546875" customWidth="1"/>
    <col min="14594" max="14594" width="21.28515625" customWidth="1"/>
    <col min="14595" max="14595" width="7.5703125" customWidth="1"/>
    <col min="14596" max="14596" width="25.85546875" customWidth="1"/>
    <col min="14597" max="14597" width="7.85546875" customWidth="1"/>
    <col min="14598" max="14598" width="22.5703125" customWidth="1"/>
    <col min="14599" max="14599" width="8.140625" customWidth="1"/>
    <col min="14600" max="14600" width="19" customWidth="1"/>
    <col min="14601" max="14601" width="6.42578125" customWidth="1"/>
    <col min="14602" max="14602" width="18.7109375" customWidth="1"/>
    <col min="14603" max="14603" width="8.140625" customWidth="1"/>
    <col min="14604" max="14604" width="16.5703125" customWidth="1"/>
    <col min="14605" max="14605" width="8.140625" customWidth="1"/>
    <col min="14847" max="14847" width="7.28515625" customWidth="1"/>
    <col min="14848" max="14848" width="22.42578125" customWidth="1"/>
    <col min="14849" max="14849" width="7.85546875" customWidth="1"/>
    <col min="14850" max="14850" width="21.28515625" customWidth="1"/>
    <col min="14851" max="14851" width="7.5703125" customWidth="1"/>
    <col min="14852" max="14852" width="25.85546875" customWidth="1"/>
    <col min="14853" max="14853" width="7.85546875" customWidth="1"/>
    <col min="14854" max="14854" width="22.5703125" customWidth="1"/>
    <col min="14855" max="14855" width="8.140625" customWidth="1"/>
    <col min="14856" max="14856" width="19" customWidth="1"/>
    <col min="14857" max="14857" width="6.42578125" customWidth="1"/>
    <col min="14858" max="14858" width="18.7109375" customWidth="1"/>
    <col min="14859" max="14859" width="8.140625" customWidth="1"/>
    <col min="14860" max="14860" width="16.5703125" customWidth="1"/>
    <col min="14861" max="14861" width="8.140625" customWidth="1"/>
    <col min="15103" max="15103" width="7.28515625" customWidth="1"/>
    <col min="15104" max="15104" width="22.42578125" customWidth="1"/>
    <col min="15105" max="15105" width="7.85546875" customWidth="1"/>
    <col min="15106" max="15106" width="21.28515625" customWidth="1"/>
    <col min="15107" max="15107" width="7.5703125" customWidth="1"/>
    <col min="15108" max="15108" width="25.85546875" customWidth="1"/>
    <col min="15109" max="15109" width="7.85546875" customWidth="1"/>
    <col min="15110" max="15110" width="22.5703125" customWidth="1"/>
    <col min="15111" max="15111" width="8.140625" customWidth="1"/>
    <col min="15112" max="15112" width="19" customWidth="1"/>
    <col min="15113" max="15113" width="6.42578125" customWidth="1"/>
    <col min="15114" max="15114" width="18.7109375" customWidth="1"/>
    <col min="15115" max="15115" width="8.140625" customWidth="1"/>
    <col min="15116" max="15116" width="16.5703125" customWidth="1"/>
    <col min="15117" max="15117" width="8.140625" customWidth="1"/>
    <col min="15359" max="15359" width="7.28515625" customWidth="1"/>
    <col min="15360" max="15360" width="22.42578125" customWidth="1"/>
    <col min="15361" max="15361" width="7.85546875" customWidth="1"/>
    <col min="15362" max="15362" width="21.28515625" customWidth="1"/>
    <col min="15363" max="15363" width="7.5703125" customWidth="1"/>
    <col min="15364" max="15364" width="25.85546875" customWidth="1"/>
    <col min="15365" max="15365" width="7.85546875" customWidth="1"/>
    <col min="15366" max="15366" width="22.5703125" customWidth="1"/>
    <col min="15367" max="15367" width="8.140625" customWidth="1"/>
    <col min="15368" max="15368" width="19" customWidth="1"/>
    <col min="15369" max="15369" width="6.42578125" customWidth="1"/>
    <col min="15370" max="15370" width="18.7109375" customWidth="1"/>
    <col min="15371" max="15371" width="8.140625" customWidth="1"/>
    <col min="15372" max="15372" width="16.5703125" customWidth="1"/>
    <col min="15373" max="15373" width="8.140625" customWidth="1"/>
    <col min="15615" max="15615" width="7.28515625" customWidth="1"/>
    <col min="15616" max="15616" width="22.42578125" customWidth="1"/>
    <col min="15617" max="15617" width="7.85546875" customWidth="1"/>
    <col min="15618" max="15618" width="21.28515625" customWidth="1"/>
    <col min="15619" max="15619" width="7.5703125" customWidth="1"/>
    <col min="15620" max="15620" width="25.85546875" customWidth="1"/>
    <col min="15621" max="15621" width="7.85546875" customWidth="1"/>
    <col min="15622" max="15622" width="22.5703125" customWidth="1"/>
    <col min="15623" max="15623" width="8.140625" customWidth="1"/>
    <col min="15624" max="15624" width="19" customWidth="1"/>
    <col min="15625" max="15625" width="6.42578125" customWidth="1"/>
    <col min="15626" max="15626" width="18.7109375" customWidth="1"/>
    <col min="15627" max="15627" width="8.140625" customWidth="1"/>
    <col min="15628" max="15628" width="16.5703125" customWidth="1"/>
    <col min="15629" max="15629" width="8.140625" customWidth="1"/>
    <col min="15871" max="15871" width="7.28515625" customWidth="1"/>
    <col min="15872" max="15872" width="22.42578125" customWidth="1"/>
    <col min="15873" max="15873" width="7.85546875" customWidth="1"/>
    <col min="15874" max="15874" width="21.28515625" customWidth="1"/>
    <col min="15875" max="15875" width="7.5703125" customWidth="1"/>
    <col min="15876" max="15876" width="25.85546875" customWidth="1"/>
    <col min="15877" max="15877" width="7.85546875" customWidth="1"/>
    <col min="15878" max="15878" width="22.5703125" customWidth="1"/>
    <col min="15879" max="15879" width="8.140625" customWidth="1"/>
    <col min="15880" max="15880" width="19" customWidth="1"/>
    <col min="15881" max="15881" width="6.42578125" customWidth="1"/>
    <col min="15882" max="15882" width="18.7109375" customWidth="1"/>
    <col min="15883" max="15883" width="8.140625" customWidth="1"/>
    <col min="15884" max="15884" width="16.5703125" customWidth="1"/>
    <col min="15885" max="15885" width="8.140625" customWidth="1"/>
    <col min="16127" max="16127" width="7.28515625" customWidth="1"/>
    <col min="16128" max="16128" width="22.42578125" customWidth="1"/>
    <col min="16129" max="16129" width="7.85546875" customWidth="1"/>
    <col min="16130" max="16130" width="21.28515625" customWidth="1"/>
    <col min="16131" max="16131" width="7.5703125" customWidth="1"/>
    <col min="16132" max="16132" width="25.85546875" customWidth="1"/>
    <col min="16133" max="16133" width="7.85546875" customWidth="1"/>
    <col min="16134" max="16134" width="22.5703125" customWidth="1"/>
    <col min="16135" max="16135" width="8.140625" customWidth="1"/>
    <col min="16136" max="16136" width="19" customWidth="1"/>
    <col min="16137" max="16137" width="6.42578125" customWidth="1"/>
    <col min="16138" max="16138" width="18.7109375" customWidth="1"/>
    <col min="16139" max="16139" width="8.140625" customWidth="1"/>
    <col min="16140" max="16140" width="16.5703125" customWidth="1"/>
    <col min="16141" max="16141" width="8.140625" customWidth="1"/>
  </cols>
  <sheetData>
    <row r="1" spans="1:13" ht="34.5" customHeight="1" x14ac:dyDescent="0.25">
      <c r="A1" s="106" t="str">
        <f>'[1]18.09'!A1:P1</f>
        <v>Результаты пробного тестирования учащихся 11-х классов школы №29</v>
      </c>
      <c r="B1" s="106"/>
      <c r="C1" s="106"/>
      <c r="D1" s="106"/>
      <c r="E1" s="106"/>
      <c r="F1" s="106"/>
      <c r="G1" s="106"/>
      <c r="H1" s="106"/>
      <c r="I1" s="106"/>
      <c r="J1" s="106"/>
      <c r="K1" s="107">
        <f>'[1]общая таблица'!F2</f>
        <v>42702</v>
      </c>
      <c r="L1" s="107"/>
      <c r="M1" s="107"/>
    </row>
    <row r="2" spans="1:13" x14ac:dyDescent="0.25">
      <c r="A2" s="108" t="s">
        <v>16</v>
      </c>
      <c r="B2" s="127" t="s">
        <v>20</v>
      </c>
      <c r="C2" s="128" t="s">
        <v>45</v>
      </c>
      <c r="D2" s="127" t="s">
        <v>21</v>
      </c>
      <c r="E2" s="128" t="s">
        <v>45</v>
      </c>
      <c r="F2" s="127" t="s">
        <v>22</v>
      </c>
      <c r="G2" s="128" t="s">
        <v>45</v>
      </c>
      <c r="H2" s="127" t="s">
        <v>23</v>
      </c>
      <c r="I2" s="128" t="s">
        <v>45</v>
      </c>
      <c r="J2" s="127" t="s">
        <v>24</v>
      </c>
      <c r="K2" s="128" t="s">
        <v>45</v>
      </c>
      <c r="L2" s="127" t="s">
        <v>25</v>
      </c>
      <c r="M2" s="128" t="s">
        <v>45</v>
      </c>
    </row>
    <row r="3" spans="1:13" x14ac:dyDescent="0.25">
      <c r="A3" s="109" t="str">
        <f>'[1]Впишите фамилии!'!B59</f>
        <v>11а</v>
      </c>
      <c r="B3" s="109"/>
      <c r="C3" s="110"/>
      <c r="D3" s="109"/>
      <c r="E3" s="110"/>
      <c r="F3" s="109"/>
      <c r="G3" s="110"/>
      <c r="H3" s="109"/>
      <c r="I3" s="110"/>
      <c r="J3" s="109"/>
      <c r="K3" s="110"/>
      <c r="L3" s="109"/>
      <c r="M3" s="110"/>
    </row>
    <row r="4" spans="1:13" x14ac:dyDescent="0.25">
      <c r="A4" s="108" t="str">
        <f>'[1]Впишите фамилии!'!B60</f>
        <v>а</v>
      </c>
      <c r="B4" s="111" t="str">
        <f>IF('[1]28.11'!X4=1,'[1]28.11'!C4, " ")</f>
        <v xml:space="preserve"> </v>
      </c>
      <c r="C4" s="112" t="str">
        <f>IF('[1]28.11'!X4=1,'[1]28.11'!K4, " ")</f>
        <v xml:space="preserve"> </v>
      </c>
      <c r="D4" s="118" t="str">
        <f>IF('[1]28.11'!Y4=1,'[1]28.11'!C4, " ")</f>
        <v>Ажибаев Эрик</v>
      </c>
      <c r="E4" s="118">
        <f>IF('[1]28.11'!Y4=1,'[1]28.11'!K4, " ")</f>
        <v>59</v>
      </c>
      <c r="F4" s="118" t="str">
        <f>IF('[1]28.11'!Z4=1,'[1]28.11'!C4, " ")</f>
        <v xml:space="preserve"> </v>
      </c>
      <c r="G4" s="118" t="str">
        <f>IF('[1]28.11'!Z4=1,'[1]28.11'!K4, " ")</f>
        <v xml:space="preserve"> </v>
      </c>
      <c r="H4" s="118" t="str">
        <f>IF('[1]28.11'!AA4=1,'[1]28.11'!C4, " ")</f>
        <v xml:space="preserve"> </v>
      </c>
      <c r="I4" s="118" t="str">
        <f>IF('[1]28.11'!AA4=1,'[1]28.11'!K4, " ")</f>
        <v xml:space="preserve"> </v>
      </c>
      <c r="J4" s="118" t="str">
        <f>IF('[1]28.11'!AB4=1,'[1]28.11'!C4, " ")</f>
        <v xml:space="preserve"> </v>
      </c>
      <c r="K4" s="118" t="str">
        <f>IF('[1]28.11'!AB4=1,'[1]28.11'!K4, " ")</f>
        <v xml:space="preserve"> </v>
      </c>
      <c r="L4" s="118" t="str">
        <f>IF('[1]28.11'!AC4=1,'[1]28.11'!C4, " ")</f>
        <v xml:space="preserve"> </v>
      </c>
      <c r="M4" s="113" t="str">
        <f>IF('[1]28.11'!AC4=1,'[1]28.11'!K4, " ")</f>
        <v xml:space="preserve"> </v>
      </c>
    </row>
    <row r="5" spans="1:13" ht="30.75" x14ac:dyDescent="0.25">
      <c r="A5" s="108" t="str">
        <f>'[1]Впишите фамилии!'!B61</f>
        <v>а</v>
      </c>
      <c r="B5" s="111" t="str">
        <f>IF('[1]28.11'!X5=1,'[1]28.11'!C5, " ")</f>
        <v xml:space="preserve"> </v>
      </c>
      <c r="C5" s="112" t="str">
        <f>IF('[1]28.11'!X5=1,'[1]28.11'!K5, " ")</f>
        <v xml:space="preserve"> </v>
      </c>
      <c r="D5" s="118" t="str">
        <f>IF('[1]28.11'!Y5=1,'[1]28.11'!C5, " ")</f>
        <v xml:space="preserve"> </v>
      </c>
      <c r="E5" s="118" t="str">
        <f>IF('[1]28.11'!Y5=1,'[1]28.11'!K5, " ")</f>
        <v xml:space="preserve"> </v>
      </c>
      <c r="F5" s="118" t="str">
        <f>IF('[1]28.11'!Z5=1,'[1]28.11'!C5, " ")</f>
        <v xml:space="preserve"> </v>
      </c>
      <c r="G5" s="118" t="str">
        <f>IF('[1]28.11'!Z5=1,'[1]28.11'!K5, " ")</f>
        <v xml:space="preserve"> </v>
      </c>
      <c r="H5" s="118" t="str">
        <f>IF('[1]28.11'!AA5=1,'[1]28.11'!C5, " ")</f>
        <v xml:space="preserve"> </v>
      </c>
      <c r="I5" s="118" t="str">
        <f>IF('[1]28.11'!AA5=1,'[1]28.11'!K5, " ")</f>
        <v xml:space="preserve"> </v>
      </c>
      <c r="J5" s="118" t="str">
        <f>IF('[1]28.11'!AB5=1,'[1]28.11'!C5, " ")</f>
        <v>Андасова Назымгуль</v>
      </c>
      <c r="K5" s="118">
        <f>IF('[1]28.11'!AB5=1,'[1]28.11'!K5, " ")</f>
        <v>90</v>
      </c>
      <c r="L5" s="118" t="str">
        <f>IF('[1]28.11'!AC5=1,'[1]28.11'!C5, " ")</f>
        <v xml:space="preserve"> </v>
      </c>
      <c r="M5" s="113" t="str">
        <f>IF('[1]28.11'!AC5=1,'[1]28.11'!K5, " ")</f>
        <v xml:space="preserve"> </v>
      </c>
    </row>
    <row r="6" spans="1:13" ht="30.75" x14ac:dyDescent="0.25">
      <c r="A6" s="108" t="str">
        <f>'[1]Впишите фамилии!'!B62</f>
        <v>а</v>
      </c>
      <c r="B6" s="111" t="str">
        <f>IF('[1]28.11'!X6=1,'[1]28.11'!C6, " ")</f>
        <v xml:space="preserve"> </v>
      </c>
      <c r="C6" s="112" t="str">
        <f>IF('[1]28.11'!X6=1,'[1]28.11'!K6, " ")</f>
        <v xml:space="preserve"> </v>
      </c>
      <c r="D6" s="118" t="str">
        <f>IF('[1]28.11'!Y6=1,'[1]28.11'!C6, " ")</f>
        <v xml:space="preserve"> </v>
      </c>
      <c r="E6" s="118" t="str">
        <f>IF('[1]28.11'!Y6=1,'[1]28.11'!K6, " ")</f>
        <v xml:space="preserve"> </v>
      </c>
      <c r="F6" s="118" t="str">
        <f>IF('[1]28.11'!Z6=1,'[1]28.11'!C6, " ")</f>
        <v xml:space="preserve"> </v>
      </c>
      <c r="G6" s="118" t="str">
        <f>IF('[1]28.11'!Z6=1,'[1]28.11'!K6, " ")</f>
        <v xml:space="preserve"> </v>
      </c>
      <c r="H6" s="118" t="str">
        <f>IF('[1]28.11'!AA6=1,'[1]28.11'!C6, " ")</f>
        <v xml:space="preserve"> </v>
      </c>
      <c r="I6" s="118" t="str">
        <f>IF('[1]28.11'!AA6=1,'[1]28.11'!K6, " ")</f>
        <v xml:space="preserve"> </v>
      </c>
      <c r="J6" s="118" t="str">
        <f>IF('[1]28.11'!AB6=1,'[1]28.11'!C6, " ")</f>
        <v>Балташев Ильяс</v>
      </c>
      <c r="K6" s="118">
        <f>IF('[1]28.11'!AB6=1,'[1]28.11'!K6, " ")</f>
        <v>82</v>
      </c>
      <c r="L6" s="118" t="str">
        <f>IF('[1]28.11'!AC6=1,'[1]28.11'!C6, " ")</f>
        <v xml:space="preserve"> </v>
      </c>
      <c r="M6" s="113" t="str">
        <f>IF('[1]28.11'!AC6=1,'[1]28.11'!K6, " ")</f>
        <v xml:space="preserve"> </v>
      </c>
    </row>
    <row r="7" spans="1:13" x14ac:dyDescent="0.25">
      <c r="A7" s="108" t="str">
        <f>'[1]Впишите фамилии!'!B63</f>
        <v>а</v>
      </c>
      <c r="B7" s="111" t="str">
        <f>IF('[1]28.11'!X7=1,'[1]28.11'!C7, " ")</f>
        <v xml:space="preserve"> </v>
      </c>
      <c r="C7" s="112" t="str">
        <f>IF('[1]28.11'!X7=1,'[1]28.11'!K7, " ")</f>
        <v xml:space="preserve"> </v>
      </c>
      <c r="D7" s="118" t="str">
        <f>IF('[1]28.11'!Y7=1,'[1]28.11'!C7, " ")</f>
        <v xml:space="preserve"> </v>
      </c>
      <c r="E7" s="118" t="str">
        <f>IF('[1]28.11'!Y7=1,'[1]28.11'!K7, " ")</f>
        <v xml:space="preserve"> </v>
      </c>
      <c r="F7" s="118" t="str">
        <f>IF('[1]28.11'!Z7=1,'[1]28.11'!C7, " ")</f>
        <v xml:space="preserve"> </v>
      </c>
      <c r="G7" s="118" t="str">
        <f>IF('[1]28.11'!Z7=1,'[1]28.11'!K7, " ")</f>
        <v xml:space="preserve"> </v>
      </c>
      <c r="H7" s="118" t="str">
        <f>IF('[1]28.11'!AA7=1,'[1]28.11'!C7, " ")</f>
        <v>Бейс Мажен</v>
      </c>
      <c r="I7" s="118">
        <f>IF('[1]28.11'!AA7=1,'[1]28.11'!K7, " ")</f>
        <v>78</v>
      </c>
      <c r="J7" s="118" t="str">
        <f>IF('[1]28.11'!AB7=1,'[1]28.11'!C7, " ")</f>
        <v xml:space="preserve"> </v>
      </c>
      <c r="K7" s="118" t="str">
        <f>IF('[1]28.11'!AB7=1,'[1]28.11'!K7, " ")</f>
        <v xml:space="preserve"> </v>
      </c>
      <c r="L7" s="118" t="str">
        <f>IF('[1]28.11'!AC7=1,'[1]28.11'!C7, " ")</f>
        <v xml:space="preserve"> </v>
      </c>
      <c r="M7" s="113" t="str">
        <f>IF('[1]28.11'!AC7=1,'[1]28.11'!K7, " ")</f>
        <v xml:space="preserve"> </v>
      </c>
    </row>
    <row r="8" spans="1:13" ht="30.75" x14ac:dyDescent="0.25">
      <c r="A8" s="108" t="str">
        <f>'[1]Впишите фамилии!'!B64</f>
        <v>а</v>
      </c>
      <c r="B8" s="111" t="str">
        <f>IF('[1]28.11'!X8=1,'[1]28.11'!C8, " ")</f>
        <v xml:space="preserve"> </v>
      </c>
      <c r="C8" s="112" t="str">
        <f>IF('[1]28.11'!X8=1,'[1]28.11'!K8, " ")</f>
        <v xml:space="preserve"> </v>
      </c>
      <c r="D8" s="118" t="str">
        <f>IF('[1]28.11'!Y8=1,'[1]28.11'!C8, " ")</f>
        <v xml:space="preserve"> </v>
      </c>
      <c r="E8" s="118" t="str">
        <f>IF('[1]28.11'!Y8=1,'[1]28.11'!K8, " ")</f>
        <v xml:space="preserve"> </v>
      </c>
      <c r="F8" s="118" t="str">
        <f>IF('[1]28.11'!Z10=1,'[1]28.11'!C10, " ")</f>
        <v>Зейнуллаева Даяна</v>
      </c>
      <c r="G8" s="118">
        <f>IF('[1]28.11'!Z10=1,'[1]28.11'!K10, " ")</f>
        <v>66</v>
      </c>
      <c r="H8" s="118" t="str">
        <f>IF('[1]28.11'!AA8=1,'[1]28.11'!C8, " ")</f>
        <v xml:space="preserve"> </v>
      </c>
      <c r="I8" s="118" t="str">
        <f>IF('[1]28.11'!AA8=1,'[1]28.11'!K8, " ")</f>
        <v xml:space="preserve"> </v>
      </c>
      <c r="J8" s="118" t="str">
        <f>IF('[1]28.11'!AB8=1,'[1]28.11'!C8, " ")</f>
        <v xml:space="preserve"> </v>
      </c>
      <c r="K8" s="118" t="str">
        <f>IF('[1]28.11'!AB8=1,'[1]28.11'!K8, " ")</f>
        <v xml:space="preserve"> </v>
      </c>
      <c r="L8" s="118" t="str">
        <f>IF('[1]28.11'!AC8=1,'[1]28.11'!C8, " ")</f>
        <v>Галым Айсана</v>
      </c>
      <c r="M8" s="113">
        <f>IF('[1]28.11'!AC8=1,'[1]28.11'!K8, " ")</f>
        <v>91</v>
      </c>
    </row>
    <row r="9" spans="1:13" ht="30.75" x14ac:dyDescent="0.25">
      <c r="A9" s="108" t="str">
        <f>'[1]Впишите фамилии!'!B65</f>
        <v>а</v>
      </c>
      <c r="B9" s="111" t="str">
        <f>IF('[1]28.11'!X9=1,'[1]28.11'!C9, " ")</f>
        <v xml:space="preserve"> </v>
      </c>
      <c r="C9" s="112" t="str">
        <f>IF('[1]28.11'!X9=1,'[1]28.11'!K9, " ")</f>
        <v xml:space="preserve"> </v>
      </c>
      <c r="D9" s="118" t="str">
        <f>IF('[1]28.11'!Y9=1,'[1]28.11'!C9, " ")</f>
        <v xml:space="preserve"> </v>
      </c>
      <c r="E9" s="118" t="str">
        <f>IF('[1]28.11'!Y9=1,'[1]28.11'!K9, " ")</f>
        <v xml:space="preserve"> </v>
      </c>
      <c r="F9" s="118" t="str">
        <f>IF('[1]28.11'!Z11=1,'[1]28.11'!C11, " ")</f>
        <v>Иванченко Дмитрий</v>
      </c>
      <c r="G9" s="118">
        <f>IF('[1]28.11'!Z11=1,'[1]28.11'!K11, " ")</f>
        <v>70</v>
      </c>
      <c r="H9" s="118" t="str">
        <f>IF('[1]28.11'!AA9=1,'[1]28.11'!C9, " ")</f>
        <v>Глебова Вероника</v>
      </c>
      <c r="I9" s="118">
        <f>IF('[1]28.11'!AA9=1,'[1]28.11'!K9, " ")</f>
        <v>74</v>
      </c>
      <c r="J9" s="118" t="str">
        <f>IF('[1]28.11'!AB9=1,'[1]28.11'!C9, " ")</f>
        <v xml:space="preserve"> </v>
      </c>
      <c r="K9" s="118" t="str">
        <f>IF('[1]28.11'!AB9=1,'[1]28.11'!K9, " ")</f>
        <v xml:space="preserve"> </v>
      </c>
      <c r="L9" s="118" t="str">
        <f>IF('[1]28.11'!AC9=1,'[1]28.11'!C9, " ")</f>
        <v xml:space="preserve"> </v>
      </c>
      <c r="M9" s="113" t="str">
        <f>IF('[1]28.11'!AC9=1,'[1]28.11'!K9, " ")</f>
        <v xml:space="preserve"> </v>
      </c>
    </row>
    <row r="10" spans="1:13" ht="30.75" x14ac:dyDescent="0.25">
      <c r="A10" s="108" t="str">
        <f>'[1]Впишите фамилии!'!B68</f>
        <v>а</v>
      </c>
      <c r="B10" s="111" t="str">
        <f>IF('[1]28.11'!X12=1,'[1]28.11'!C12, " ")</f>
        <v xml:space="preserve"> </v>
      </c>
      <c r="C10" s="112" t="str">
        <f>IF('[1]28.11'!X12=1,'[1]28.11'!K12, " ")</f>
        <v xml:space="preserve"> </v>
      </c>
      <c r="D10" s="118" t="str">
        <f>IF('[1]28.11'!Y12=1,'[1]28.11'!C12, " ")</f>
        <v>Искра Александр</v>
      </c>
      <c r="E10" s="118">
        <f>IF('[1]28.11'!Y12=1,'[1]28.11'!K12, " ")</f>
        <v>57</v>
      </c>
      <c r="F10" s="118" t="str">
        <f>IF('[1]28.11'!Z12=1,'[1]28.11'!C12, " ")</f>
        <v xml:space="preserve"> </v>
      </c>
      <c r="G10" s="118" t="str">
        <f>IF('[1]28.11'!Z12=1,'[1]28.11'!K12, " ")</f>
        <v xml:space="preserve"> </v>
      </c>
      <c r="H10" s="118" t="str">
        <f>IF('[1]28.11'!AA12=1,'[1]28.11'!C12, " ")</f>
        <v xml:space="preserve"> </v>
      </c>
      <c r="I10" s="118" t="str">
        <f>IF('[1]28.11'!AA12=1,'[1]28.11'!K12, " ")</f>
        <v xml:space="preserve"> </v>
      </c>
      <c r="J10" s="118" t="str">
        <f>IF('[1]28.11'!AB12=1,'[1]28.11'!C12, " ")</f>
        <v xml:space="preserve"> </v>
      </c>
      <c r="K10" s="118" t="str">
        <f>IF('[1]28.11'!AB12=1,'[1]28.11'!K12, " ")</f>
        <v xml:space="preserve"> </v>
      </c>
      <c r="L10" s="118" t="str">
        <f>IF('[1]28.11'!AC12=1,'[1]28.11'!C12, " ")</f>
        <v xml:space="preserve"> </v>
      </c>
      <c r="M10" s="113" t="str">
        <f>IF('[1]28.11'!AC12=1,'[1]28.11'!K12, " ")</f>
        <v xml:space="preserve"> </v>
      </c>
    </row>
    <row r="11" spans="1:13" ht="30.75" x14ac:dyDescent="0.25">
      <c r="A11" s="108" t="str">
        <f>'[1]Впишите фамилии!'!B69</f>
        <v>а</v>
      </c>
      <c r="B11" s="111" t="str">
        <f>IF('[1]28.11'!X13=1,'[1]28.11'!C13, " ")</f>
        <v xml:space="preserve"> </v>
      </c>
      <c r="C11" s="112" t="str">
        <f>IF('[1]28.11'!X13=1,'[1]28.11'!K13, " ")</f>
        <v xml:space="preserve"> </v>
      </c>
      <c r="D11" s="118" t="str">
        <f>IF('[1]28.11'!Y13=1,'[1]28.11'!C13, " ")</f>
        <v xml:space="preserve"> </v>
      </c>
      <c r="E11" s="118" t="str">
        <f>IF('[1]28.11'!Y13=1,'[1]28.11'!K13, " ")</f>
        <v xml:space="preserve"> </v>
      </c>
      <c r="F11" s="118" t="str">
        <f>IF('[1]28.11'!Z13=1,'[1]28.11'!C13, " ")</f>
        <v xml:space="preserve"> </v>
      </c>
      <c r="G11" s="118" t="str">
        <f>IF('[1]28.11'!Z13=1,'[1]28.11'!K13, " ")</f>
        <v xml:space="preserve"> </v>
      </c>
      <c r="H11" s="118" t="str">
        <f>IF('[1]28.11'!AA13=1,'[1]28.11'!C13, " ")</f>
        <v xml:space="preserve"> </v>
      </c>
      <c r="I11" s="118" t="str">
        <f>IF('[1]28.11'!AA13=1,'[1]28.11'!K13, " ")</f>
        <v xml:space="preserve"> </v>
      </c>
      <c r="J11" s="118" t="str">
        <f>IF('[1]28.11'!AB13=1,'[1]28.11'!C13, " ")</f>
        <v>Каркенов Адиль</v>
      </c>
      <c r="K11" s="118">
        <f>IF('[1]28.11'!AB13=1,'[1]28.11'!K13, " ")</f>
        <v>83</v>
      </c>
      <c r="L11" s="118" t="str">
        <f>IF('[1]28.11'!AC13=1,'[1]28.11'!C13, " ")</f>
        <v xml:space="preserve"> </v>
      </c>
      <c r="M11" s="113" t="str">
        <f>IF('[1]28.11'!AC13=1,'[1]28.11'!K13, " ")</f>
        <v xml:space="preserve"> </v>
      </c>
    </row>
    <row r="12" spans="1:13" x14ac:dyDescent="0.25">
      <c r="A12" s="108" t="str">
        <f>'[1]Впишите фамилии!'!B70</f>
        <v>а</v>
      </c>
      <c r="B12" s="111" t="str">
        <f>IF('[1]28.11'!X14=1,'[1]28.11'!C14, " ")</f>
        <v xml:space="preserve"> </v>
      </c>
      <c r="C12" s="112" t="str">
        <f>IF('[1]28.11'!X14=1,'[1]28.11'!K14, " ")</f>
        <v xml:space="preserve"> </v>
      </c>
      <c r="D12" s="118" t="str">
        <f>IF('[1]28.11'!Y14=1,'[1]28.11'!C14, " ")</f>
        <v xml:space="preserve"> </v>
      </c>
      <c r="E12" s="118" t="str">
        <f>IF('[1]28.11'!Y14=1,'[1]28.11'!K14, " ")</f>
        <v xml:space="preserve"> </v>
      </c>
      <c r="F12" s="118" t="str">
        <f>IF('[1]28.11'!Z14=1,'[1]28.11'!C14, " ")</f>
        <v xml:space="preserve"> </v>
      </c>
      <c r="G12" s="118" t="str">
        <f>IF('[1]28.11'!Z14=1,'[1]28.11'!K14, " ")</f>
        <v xml:space="preserve"> </v>
      </c>
      <c r="H12" s="118" t="str">
        <f>IF('[1]28.11'!AA14=1,'[1]28.11'!C14, " ")</f>
        <v>Ким Виктория</v>
      </c>
      <c r="I12" s="118">
        <f>IF('[1]28.11'!AA14=1,'[1]28.11'!K14, " ")</f>
        <v>76</v>
      </c>
      <c r="J12" s="118" t="str">
        <f>IF('[1]28.11'!AB14=1,'[1]28.11'!C14, " ")</f>
        <v xml:space="preserve"> </v>
      </c>
      <c r="K12" s="118" t="str">
        <f>IF('[1]28.11'!AB14=1,'[1]28.11'!K14, " ")</f>
        <v xml:space="preserve"> </v>
      </c>
      <c r="L12" s="118" t="str">
        <f>IF('[1]28.11'!AC14=1,'[1]28.11'!C14, " ")</f>
        <v xml:space="preserve"> </v>
      </c>
      <c r="M12" s="113" t="str">
        <f>IF('[1]28.11'!AC14=1,'[1]28.11'!K14, " ")</f>
        <v xml:space="preserve"> </v>
      </c>
    </row>
    <row r="13" spans="1:13" x14ac:dyDescent="0.25">
      <c r="A13" s="108" t="str">
        <f>'[1]Впишите фамилии!'!B71</f>
        <v>а</v>
      </c>
      <c r="B13" s="111" t="str">
        <f>IF('[1]28.11'!X15=1,'[1]28.11'!C15, " ")</f>
        <v xml:space="preserve"> </v>
      </c>
      <c r="C13" s="112" t="str">
        <f>IF('[1]28.11'!X15=1,'[1]28.11'!K15, " ")</f>
        <v xml:space="preserve"> </v>
      </c>
      <c r="D13" s="118" t="str">
        <f>IF('[1]28.11'!Y15=1,'[1]28.11'!C15, " ")</f>
        <v xml:space="preserve"> </v>
      </c>
      <c r="E13" s="118" t="str">
        <f>IF('[1]28.11'!Y15=1,'[1]28.11'!K15, " ")</f>
        <v xml:space="preserve"> </v>
      </c>
      <c r="F13" s="118" t="str">
        <f>IF('[1]28.11'!Z15=1,'[1]28.11'!C15, " ")</f>
        <v xml:space="preserve"> </v>
      </c>
      <c r="G13" s="118" t="str">
        <f>IF('[1]28.11'!Z15=1,'[1]28.11'!K15, " ")</f>
        <v xml:space="preserve"> </v>
      </c>
      <c r="H13" s="118" t="str">
        <f>IF('[1]28.11'!AA15=1,'[1]28.11'!C15, " ")</f>
        <v>Кузнецов Борис</v>
      </c>
      <c r="I13" s="118">
        <f>IF('[1]28.11'!AA15=1,'[1]28.11'!K15, " ")</f>
        <v>77</v>
      </c>
      <c r="J13" s="118" t="str">
        <f>IF('[1]28.11'!AB15=1,'[1]28.11'!C15, " ")</f>
        <v xml:space="preserve"> </v>
      </c>
      <c r="K13" s="118" t="str">
        <f>IF('[1]28.11'!AB15=1,'[1]28.11'!K15, " ")</f>
        <v xml:space="preserve"> </v>
      </c>
      <c r="L13" s="118" t="str">
        <f>IF('[1]28.11'!AC15=1,'[1]28.11'!C15, " ")</f>
        <v xml:space="preserve"> </v>
      </c>
      <c r="M13" s="113" t="str">
        <f>IF('[1]28.11'!AC15=1,'[1]28.11'!K15, " ")</f>
        <v xml:space="preserve"> </v>
      </c>
    </row>
    <row r="14" spans="1:13" ht="30.75" x14ac:dyDescent="0.25">
      <c r="A14" s="108" t="str">
        <f>'[1]Впишите фамилии!'!B72</f>
        <v>а</v>
      </c>
      <c r="B14" s="111" t="str">
        <f>IF('[1]28.11'!X16=1,'[1]28.11'!C16, " ")</f>
        <v xml:space="preserve"> </v>
      </c>
      <c r="C14" s="112" t="str">
        <f>IF('[1]28.11'!X16=1,'[1]28.11'!K16, " ")</f>
        <v xml:space="preserve"> </v>
      </c>
      <c r="D14" s="118" t="str">
        <f>IF('[1]28.11'!Y16=1,'[1]28.11'!C16, " ")</f>
        <v>Куприйчук Виталий</v>
      </c>
      <c r="E14" s="118">
        <f>IF('[1]28.11'!Y16=1,'[1]28.11'!K16, " ")</f>
        <v>52</v>
      </c>
      <c r="F14" s="118" t="str">
        <f>IF('[1]28.11'!Z16=1,'[1]28.11'!C16, " ")</f>
        <v xml:space="preserve"> </v>
      </c>
      <c r="G14" s="118" t="str">
        <f>IF('[1]28.11'!Z16=1,'[1]28.11'!K16, " ")</f>
        <v xml:space="preserve"> </v>
      </c>
      <c r="H14" s="118" t="str">
        <f>IF('[1]28.11'!AA16=1,'[1]28.11'!C16, " ")</f>
        <v xml:space="preserve"> </v>
      </c>
      <c r="I14" s="118" t="str">
        <f>IF('[1]28.11'!AA16=1,'[1]28.11'!K16, " ")</f>
        <v xml:space="preserve"> </v>
      </c>
      <c r="J14" s="118" t="str">
        <f>IF('[1]28.11'!AB16=1,'[1]28.11'!C16, " ")</f>
        <v xml:space="preserve"> </v>
      </c>
      <c r="K14" s="118" t="str">
        <f>IF('[1]28.11'!AB16=1,'[1]28.11'!K16, " ")</f>
        <v xml:space="preserve"> </v>
      </c>
      <c r="L14" s="118" t="str">
        <f>IF('[1]28.11'!AC16=1,'[1]28.11'!C16, " ")</f>
        <v xml:space="preserve"> </v>
      </c>
      <c r="M14" s="113" t="str">
        <f>IF('[1]28.11'!AC16=1,'[1]28.11'!K16, " ")</f>
        <v xml:space="preserve"> </v>
      </c>
    </row>
    <row r="15" spans="1:13" ht="30.75" x14ac:dyDescent="0.25">
      <c r="A15" s="108" t="str">
        <f>'[1]Впишите фамилии!'!B73</f>
        <v>а</v>
      </c>
      <c r="B15" s="111" t="str">
        <f>IF('[1]28.11'!X17=1,'[1]28.11'!C17, " ")</f>
        <v xml:space="preserve"> </v>
      </c>
      <c r="C15" s="112" t="str">
        <f>IF('[1]28.11'!X17=1,'[1]28.11'!K17, " ")</f>
        <v xml:space="preserve"> </v>
      </c>
      <c r="D15" s="118" t="str">
        <f>IF('[1]28.11'!Y17=1,'[1]28.11'!C17, " ")</f>
        <v xml:space="preserve"> </v>
      </c>
      <c r="E15" s="118" t="str">
        <f>IF('[1]28.11'!Y17=1,'[1]28.11'!K17, " ")</f>
        <v xml:space="preserve"> </v>
      </c>
      <c r="F15" s="118" t="str">
        <f>IF('[1]28.11'!Z17=1,'[1]28.11'!C17, " ")</f>
        <v>Мадениетов Арлан</v>
      </c>
      <c r="G15" s="118">
        <f>IF('[1]28.11'!Z17=1,'[1]28.11'!K17, " ")</f>
        <v>65</v>
      </c>
      <c r="H15" s="118" t="str">
        <f>IF('[1]28.11'!AA17=1,'[1]28.11'!C17, " ")</f>
        <v xml:space="preserve"> </v>
      </c>
      <c r="I15" s="118" t="str">
        <f>IF('[1]28.11'!AA17=1,'[1]28.11'!K17, " ")</f>
        <v xml:space="preserve"> </v>
      </c>
      <c r="J15" s="118" t="str">
        <f>IF('[1]28.11'!AB17=1,'[1]28.11'!C17, " ")</f>
        <v xml:space="preserve"> </v>
      </c>
      <c r="K15" s="118" t="str">
        <f>IF('[1]28.11'!AB17=1,'[1]28.11'!K17, " ")</f>
        <v xml:space="preserve"> </v>
      </c>
      <c r="L15" s="118" t="str">
        <f>IF('[1]28.11'!AC17=1,'[1]28.11'!C17, " ")</f>
        <v xml:space="preserve"> </v>
      </c>
      <c r="M15" s="113" t="str">
        <f>IF('[1]28.11'!AC17=1,'[1]28.11'!K17, " ")</f>
        <v xml:space="preserve"> </v>
      </c>
    </row>
    <row r="16" spans="1:13" x14ac:dyDescent="0.25">
      <c r="A16" s="108" t="str">
        <f>'[1]Впишите фамилии!'!B74</f>
        <v>а</v>
      </c>
      <c r="B16" s="111" t="str">
        <f>IF('[1]28.11'!X18=1,'[1]28.11'!C18, " ")</f>
        <v xml:space="preserve"> </v>
      </c>
      <c r="C16" s="112" t="str">
        <f>IF('[1]28.11'!X18=1,'[1]28.11'!K18, " ")</f>
        <v xml:space="preserve"> </v>
      </c>
      <c r="D16" s="118" t="str">
        <f>IF('[1]28.11'!Y18=1,'[1]28.11'!C18, " ")</f>
        <v xml:space="preserve"> </v>
      </c>
      <c r="E16" s="118" t="str">
        <f>IF('[1]28.11'!Y18=1,'[1]28.11'!K18, " ")</f>
        <v xml:space="preserve"> </v>
      </c>
      <c r="F16" s="118" t="str">
        <f>IF('[1]28.11'!Z18=1,'[1]28.11'!C18, " ")</f>
        <v xml:space="preserve"> </v>
      </c>
      <c r="G16" s="118" t="str">
        <f>IF('[1]28.11'!Z18=1,'[1]28.11'!K18, " ")</f>
        <v xml:space="preserve"> </v>
      </c>
      <c r="H16" s="118" t="str">
        <f>IF('[1]28.11'!AA18=1,'[1]28.11'!C18, " ")</f>
        <v>Манат Наргиз</v>
      </c>
      <c r="I16" s="118">
        <f>IF('[1]28.11'!AA18=1,'[1]28.11'!K18, " ")</f>
        <v>77</v>
      </c>
      <c r="J16" s="118" t="str">
        <f>IF('[1]28.11'!AB18=1,'[1]28.11'!C18, " ")</f>
        <v xml:space="preserve"> </v>
      </c>
      <c r="K16" s="118" t="str">
        <f>IF('[1]28.11'!AB18=1,'[1]28.11'!K18, " ")</f>
        <v xml:space="preserve"> </v>
      </c>
      <c r="L16" s="118" t="str">
        <f>IF('[1]28.11'!AC18=1,'[1]28.11'!C18, " ")</f>
        <v xml:space="preserve"> </v>
      </c>
      <c r="M16" s="113" t="str">
        <f>IF('[1]28.11'!AC18=1,'[1]28.11'!K18, " ")</f>
        <v xml:space="preserve"> </v>
      </c>
    </row>
    <row r="17" spans="1:13" x14ac:dyDescent="0.25">
      <c r="A17" s="108" t="str">
        <f>'[1]Впишите фамилии!'!B75</f>
        <v>а</v>
      </c>
      <c r="B17" s="111" t="str">
        <f>IF('[1]28.11'!X19=1,'[1]28.11'!C19, " ")</f>
        <v xml:space="preserve"> </v>
      </c>
      <c r="C17" s="112" t="str">
        <f>IF('[1]28.11'!X19=1,'[1]28.11'!K19, " ")</f>
        <v xml:space="preserve"> </v>
      </c>
      <c r="D17" s="118" t="str">
        <f>IF('[1]28.11'!Y19=1,'[1]28.11'!C19, " ")</f>
        <v>Малышко Артур</v>
      </c>
      <c r="E17" s="118">
        <f>IF('[1]28.11'!Y19=1,'[1]28.11'!K19, " ")</f>
        <v>59</v>
      </c>
      <c r="F17" s="118" t="str">
        <f>IF('[1]28.11'!Z19=1,'[1]28.11'!C19, " ")</f>
        <v xml:space="preserve"> </v>
      </c>
      <c r="G17" s="118" t="str">
        <f>IF('[1]28.11'!Z19=1,'[1]28.11'!K19, " ")</f>
        <v xml:space="preserve"> </v>
      </c>
      <c r="H17" s="118" t="str">
        <f>IF('[1]28.11'!AA19=1,'[1]28.11'!C19, " ")</f>
        <v xml:space="preserve"> </v>
      </c>
      <c r="I17" s="118" t="str">
        <f>IF('[1]28.11'!AA19=1,'[1]28.11'!K19, " ")</f>
        <v xml:space="preserve"> </v>
      </c>
      <c r="J17" s="118" t="str">
        <f>IF('[1]28.11'!AB19=1,'[1]28.11'!C19, " ")</f>
        <v xml:space="preserve"> </v>
      </c>
      <c r="K17" s="118" t="str">
        <f>IF('[1]28.11'!AB19=1,'[1]28.11'!K19, " ")</f>
        <v xml:space="preserve"> </v>
      </c>
      <c r="L17" s="118" t="str">
        <f>IF('[1]28.11'!AC19=1,'[1]28.11'!C19, " ")</f>
        <v xml:space="preserve"> </v>
      </c>
      <c r="M17" s="113" t="str">
        <f>IF('[1]28.11'!AC19=1,'[1]28.11'!K19, " ")</f>
        <v xml:space="preserve"> </v>
      </c>
    </row>
    <row r="18" spans="1:13" ht="30.75" x14ac:dyDescent="0.25">
      <c r="A18" s="108" t="str">
        <f>'[1]Впишите фамилии!'!B76</f>
        <v>а</v>
      </c>
      <c r="B18" s="111" t="str">
        <f>IF('[1]28.11'!X20=1,'[1]28.11'!C20, " ")</f>
        <v xml:space="preserve"> </v>
      </c>
      <c r="C18" s="112" t="str">
        <f>IF('[1]28.11'!X20=1,'[1]28.11'!K20, " ")</f>
        <v xml:space="preserve"> </v>
      </c>
      <c r="D18" s="118" t="str">
        <f>IF('[1]28.11'!Y20=1,'[1]28.11'!C20, " ")</f>
        <v xml:space="preserve"> </v>
      </c>
      <c r="E18" s="118" t="str">
        <f>IF('[1]28.11'!Y20=1,'[1]28.11'!K20, " ")</f>
        <v xml:space="preserve"> </v>
      </c>
      <c r="F18" s="118" t="str">
        <f>IF('[1]28.11'!Z20=1,'[1]28.11'!C20, " ")</f>
        <v xml:space="preserve"> </v>
      </c>
      <c r="G18" s="118" t="str">
        <f>IF('[1]28.11'!Z20=1,'[1]28.11'!K20, " ")</f>
        <v xml:space="preserve"> </v>
      </c>
      <c r="H18" s="118" t="str">
        <f>IF('[1]28.11'!AA20=1,'[1]28.11'!C20, " ")</f>
        <v>Матаева Виктория</v>
      </c>
      <c r="I18" s="118">
        <f>IF('[1]28.11'!AA20=1,'[1]28.11'!K20, " ")</f>
        <v>77</v>
      </c>
      <c r="J18" s="118" t="str">
        <f>IF('[1]28.11'!AB20=1,'[1]28.11'!C20, " ")</f>
        <v xml:space="preserve"> </v>
      </c>
      <c r="K18" s="118" t="str">
        <f>IF('[1]28.11'!AB20=1,'[1]28.11'!K20, " ")</f>
        <v xml:space="preserve"> </v>
      </c>
      <c r="L18" s="118" t="str">
        <f>IF('[1]28.11'!AC20=1,'[1]28.11'!C20, " ")</f>
        <v xml:space="preserve"> </v>
      </c>
      <c r="M18" s="113" t="str">
        <f>IF('[1]28.11'!AC20=1,'[1]28.11'!K20, " ")</f>
        <v xml:space="preserve"> </v>
      </c>
    </row>
    <row r="19" spans="1:13" ht="30.75" x14ac:dyDescent="0.25">
      <c r="A19" s="108" t="str">
        <f>'[1]Впишите фамилии!'!B77</f>
        <v>а</v>
      </c>
      <c r="B19" s="111" t="str">
        <f>IF('[1]28.11'!X21=1,'[1]28.11'!C21, " ")</f>
        <v xml:space="preserve"> </v>
      </c>
      <c r="C19" s="112" t="str">
        <f>IF('[1]28.11'!X21=1,'[1]28.11'!K21, " ")</f>
        <v xml:space="preserve"> </v>
      </c>
      <c r="D19" s="118" t="str">
        <f>IF('[1]28.11'!Y21=1,'[1]28.11'!C21, " ")</f>
        <v xml:space="preserve"> </v>
      </c>
      <c r="E19" s="118" t="str">
        <f>IF('[1]28.11'!Y21=1,'[1]28.11'!K21, " ")</f>
        <v xml:space="preserve"> </v>
      </c>
      <c r="F19" s="118" t="str">
        <f>IF('[1]28.11'!Z21=1,'[1]28.11'!C21, " ")</f>
        <v xml:space="preserve"> </v>
      </c>
      <c r="G19" s="118" t="str">
        <f>IF('[1]28.11'!Z21=1,'[1]28.11'!K21, " ")</f>
        <v xml:space="preserve"> </v>
      </c>
      <c r="H19" s="118" t="str">
        <f>IF('[1]28.11'!AA21=1,'[1]28.11'!C21, " ")</f>
        <v>Николаенко Ксения</v>
      </c>
      <c r="I19" s="118">
        <f>IF('[1]28.11'!AA21=1,'[1]28.11'!K21, " ")</f>
        <v>75</v>
      </c>
      <c r="J19" s="118" t="str">
        <f>IF('[1]28.11'!AB21=1,'[1]28.11'!C21, " ")</f>
        <v xml:space="preserve"> </v>
      </c>
      <c r="K19" s="118" t="str">
        <f>IF('[1]28.11'!AB21=1,'[1]28.11'!K21, " ")</f>
        <v xml:space="preserve"> </v>
      </c>
      <c r="L19" s="118" t="str">
        <f>IF('[1]28.11'!AC21=1,'[1]28.11'!C21, " ")</f>
        <v xml:space="preserve"> </v>
      </c>
      <c r="M19" s="113" t="str">
        <f>IF('[1]28.11'!AC21=1,'[1]28.11'!K21, " ")</f>
        <v xml:space="preserve"> </v>
      </c>
    </row>
    <row r="20" spans="1:13" ht="30.75" x14ac:dyDescent="0.25">
      <c r="A20" s="108" t="str">
        <f>'[1]Впишите фамилии!'!B78</f>
        <v>а</v>
      </c>
      <c r="B20" s="111" t="str">
        <f>IF('[1]28.11'!X22=1,'[1]28.11'!C22, " ")</f>
        <v xml:space="preserve"> </v>
      </c>
      <c r="C20" s="112" t="str">
        <f>IF('[1]28.11'!X22=1,'[1]28.11'!K22, " ")</f>
        <v xml:space="preserve"> </v>
      </c>
      <c r="D20" s="118" t="str">
        <f>IF('[1]28.11'!Y22=1,'[1]28.11'!C22, " ")</f>
        <v xml:space="preserve"> </v>
      </c>
      <c r="E20" s="118" t="str">
        <f>IF('[1]28.11'!Y22=1,'[1]28.11'!K22, " ")</f>
        <v xml:space="preserve"> </v>
      </c>
      <c r="F20" s="118" t="str">
        <f>IF('[1]28.11'!Z22=1,'[1]28.11'!C22, " ")</f>
        <v xml:space="preserve"> </v>
      </c>
      <c r="G20" s="118" t="str">
        <f>IF('[1]28.11'!Z22=1,'[1]28.11'!K22, " ")</f>
        <v xml:space="preserve"> </v>
      </c>
      <c r="H20" s="118" t="str">
        <f>IF('[1]28.11'!AA22=1,'[1]28.11'!C22, " ")</f>
        <v>Нурдильдинова  Айгерим</v>
      </c>
      <c r="I20" s="118">
        <f>IF('[1]28.11'!AA22=1,'[1]28.11'!K22, " ")</f>
        <v>78</v>
      </c>
      <c r="J20" s="118" t="str">
        <f>IF('[1]28.11'!AB22=1,'[1]28.11'!C22, " ")</f>
        <v xml:space="preserve"> </v>
      </c>
      <c r="K20" s="118" t="str">
        <f>IF('[1]28.11'!AB22=1,'[1]28.11'!K22, " ")</f>
        <v xml:space="preserve"> </v>
      </c>
      <c r="L20" s="118" t="str">
        <f>IF('[1]28.11'!AC22=1,'[1]28.11'!C22, " ")</f>
        <v xml:space="preserve"> </v>
      </c>
      <c r="M20" s="113" t="str">
        <f>IF('[1]28.11'!AC22=1,'[1]28.11'!K22, " ")</f>
        <v xml:space="preserve"> </v>
      </c>
    </row>
    <row r="21" spans="1:13" x14ac:dyDescent="0.25">
      <c r="A21" s="108" t="str">
        <f>'[1]Впишите фамилии!'!B79</f>
        <v>а</v>
      </c>
      <c r="B21" s="111" t="str">
        <f>IF('[1]28.11'!X23=1,'[1]28.11'!C23, " ")</f>
        <v xml:space="preserve"> </v>
      </c>
      <c r="C21" s="112" t="str">
        <f>IF('[1]28.11'!X23=1,'[1]28.11'!K23, " ")</f>
        <v xml:space="preserve"> </v>
      </c>
      <c r="D21" s="118" t="str">
        <f>IF('[1]28.11'!Y23=1,'[1]28.11'!C23, " ")</f>
        <v xml:space="preserve"> </v>
      </c>
      <c r="E21" s="118" t="str">
        <f>IF('[1]28.11'!Y23=1,'[1]28.11'!K23, " ")</f>
        <v xml:space="preserve"> </v>
      </c>
      <c r="F21" s="118" t="str">
        <f>IF('[1]28.11'!Z23=1,'[1]28.11'!C23, " ")</f>
        <v>Орлова Вероника</v>
      </c>
      <c r="G21" s="118">
        <f>IF('[1]28.11'!Z23=1,'[1]28.11'!K23, " ")</f>
        <v>69</v>
      </c>
      <c r="H21" s="118" t="str">
        <f>IF('[1]28.11'!AA23=1,'[1]28.11'!C23, " ")</f>
        <v xml:space="preserve"> </v>
      </c>
      <c r="I21" s="118" t="str">
        <f>IF('[1]28.11'!AA23=1,'[1]28.11'!K23, " ")</f>
        <v xml:space="preserve"> </v>
      </c>
      <c r="J21" s="118" t="str">
        <f>IF('[1]28.11'!AB23=1,'[1]28.11'!C23, " ")</f>
        <v xml:space="preserve"> </v>
      </c>
      <c r="K21" s="118" t="str">
        <f>IF('[1]28.11'!AB23=1,'[1]28.11'!K23, " ")</f>
        <v xml:space="preserve"> </v>
      </c>
      <c r="L21" s="118" t="str">
        <f>IF('[1]28.11'!AC23=1,'[1]28.11'!C23, " ")</f>
        <v xml:space="preserve"> </v>
      </c>
      <c r="M21" s="113" t="str">
        <f>IF('[1]28.11'!AC23=1,'[1]28.11'!K23, " ")</f>
        <v xml:space="preserve"> </v>
      </c>
    </row>
    <row r="22" spans="1:13" x14ac:dyDescent="0.25">
      <c r="A22" s="108" t="str">
        <f>'[1]Впишите фамилии!'!B80</f>
        <v>а</v>
      </c>
      <c r="B22" s="111" t="str">
        <f>IF('[1]28.11'!X24=1,'[1]28.11'!C24, " ")</f>
        <v xml:space="preserve"> </v>
      </c>
      <c r="C22" s="112" t="str">
        <f>IF('[1]28.11'!X24=1,'[1]28.11'!K24, " ")</f>
        <v xml:space="preserve"> </v>
      </c>
      <c r="D22" s="118" t="str">
        <f>IF('[1]28.11'!Y24=1,'[1]28.11'!C24, " ")</f>
        <v xml:space="preserve"> </v>
      </c>
      <c r="E22" s="118" t="str">
        <f>IF('[1]28.11'!Y24=1,'[1]28.11'!K24, " ")</f>
        <v xml:space="preserve"> </v>
      </c>
      <c r="F22" s="118" t="str">
        <f>IF('[1]28.11'!Z24=1,'[1]28.11'!C24, " ")</f>
        <v>Тарасов Максим</v>
      </c>
      <c r="G22" s="118">
        <f>IF('[1]28.11'!Z24=1,'[1]28.11'!K24, " ")</f>
        <v>64</v>
      </c>
      <c r="H22" s="118" t="str">
        <f>IF('[1]28.11'!AA24=1,'[1]28.11'!C24, " ")</f>
        <v xml:space="preserve"> </v>
      </c>
      <c r="I22" s="118" t="str">
        <f>IF('[1]28.11'!AA24=1,'[1]28.11'!K24, " ")</f>
        <v xml:space="preserve"> </v>
      </c>
      <c r="J22" s="118" t="str">
        <f>IF('[1]28.11'!AB24=1,'[1]28.11'!C24, " ")</f>
        <v xml:space="preserve"> </v>
      </c>
      <c r="K22" s="118" t="str">
        <f>IF('[1]28.11'!AB24=1,'[1]28.11'!K24, " ")</f>
        <v xml:space="preserve"> </v>
      </c>
      <c r="L22" s="118" t="str">
        <f>IF('[1]28.11'!AC24=1,'[1]28.11'!C24, " ")</f>
        <v xml:space="preserve"> </v>
      </c>
      <c r="M22" s="113" t="str">
        <f>IF('[1]28.11'!AC24=1,'[1]28.11'!K24, " ")</f>
        <v xml:space="preserve"> </v>
      </c>
    </row>
    <row r="23" spans="1:13" x14ac:dyDescent="0.25">
      <c r="A23" s="108" t="str">
        <f>'[1]Впишите фамилии!'!B81</f>
        <v>а</v>
      </c>
      <c r="B23" s="111" t="str">
        <f>IF('[1]28.11'!X25=1,'[1]28.11'!C25, " ")</f>
        <v xml:space="preserve"> </v>
      </c>
      <c r="C23" s="112" t="str">
        <f>IF('[1]28.11'!X25=1,'[1]28.11'!K25, " ")</f>
        <v xml:space="preserve"> </v>
      </c>
      <c r="D23" s="118" t="str">
        <f>IF('[1]28.11'!Y25=1,'[1]28.11'!C25, " ")</f>
        <v xml:space="preserve"> </v>
      </c>
      <c r="E23" s="118" t="str">
        <f>IF('[1]28.11'!Y25=1,'[1]28.11'!K25, " ")</f>
        <v xml:space="preserve"> </v>
      </c>
      <c r="F23" s="118" t="str">
        <f>IF('[1]28.11'!Z25=1,'[1]28.11'!C25, " ")</f>
        <v xml:space="preserve"> </v>
      </c>
      <c r="G23" s="118" t="str">
        <f>IF('[1]28.11'!Z25=1,'[1]28.11'!K25, " ")</f>
        <v xml:space="preserve"> </v>
      </c>
      <c r="H23" s="118" t="str">
        <f>IF('[1]28.11'!AA25=1,'[1]28.11'!C25, " ")</f>
        <v>Цыбулькин Илья</v>
      </c>
      <c r="I23" s="118">
        <f>IF('[1]28.11'!AA25=1,'[1]28.11'!K25, " ")</f>
        <v>72</v>
      </c>
      <c r="J23" s="118" t="str">
        <f>IF('[1]28.11'!AB25=1,'[1]28.11'!C25, " ")</f>
        <v xml:space="preserve"> </v>
      </c>
      <c r="K23" s="118" t="str">
        <f>IF('[1]28.11'!AB25=1,'[1]28.11'!K25, " ")</f>
        <v xml:space="preserve"> </v>
      </c>
      <c r="L23" s="118" t="str">
        <f>IF('[1]28.11'!AC25=1,'[1]28.11'!C25, " ")</f>
        <v xml:space="preserve"> </v>
      </c>
      <c r="M23" s="113" t="str">
        <f>IF('[1]28.11'!AC25=1,'[1]28.11'!K25, " ")</f>
        <v xml:space="preserve"> </v>
      </c>
    </row>
    <row r="24" spans="1:13" s="114" customFormat="1" ht="18" x14ac:dyDescent="0.25">
      <c r="A24" s="108" t="str">
        <f>'[1]Впишите фамилии!'!F59</f>
        <v>11б</v>
      </c>
      <c r="B24" s="120" t="s">
        <v>20</v>
      </c>
      <c r="C24" s="121">
        <f>COUNT(C4:C23)</f>
        <v>0</v>
      </c>
      <c r="D24" s="121" t="s">
        <v>21</v>
      </c>
      <c r="E24" s="121">
        <f>COUNT(E4:E23)</f>
        <v>4</v>
      </c>
      <c r="F24" s="121" t="s">
        <v>22</v>
      </c>
      <c r="G24" s="121">
        <f>COUNT(G4:G23)</f>
        <v>5</v>
      </c>
      <c r="H24" s="121" t="s">
        <v>23</v>
      </c>
      <c r="I24" s="121">
        <f>COUNT(I4:I23)</f>
        <v>9</v>
      </c>
      <c r="J24" s="121" t="s">
        <v>24</v>
      </c>
      <c r="K24" s="121">
        <f>COUNT(K4:K23)</f>
        <v>3</v>
      </c>
      <c r="L24" s="121" t="s">
        <v>25</v>
      </c>
      <c r="M24" s="121">
        <f>COUNT(M4:M23)</f>
        <v>1</v>
      </c>
    </row>
    <row r="25" spans="1:13" ht="34.5" customHeight="1" x14ac:dyDescent="0.25">
      <c r="A25" s="106" t="s">
        <v>43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7" t="s">
        <v>48</v>
      </c>
      <c r="L25" s="107"/>
      <c r="M25" s="107"/>
    </row>
    <row r="26" spans="1:13" x14ac:dyDescent="0.25">
      <c r="A26" s="108" t="s">
        <v>16</v>
      </c>
      <c r="B26" s="127" t="s">
        <v>20</v>
      </c>
      <c r="C26" s="128" t="s">
        <v>45</v>
      </c>
      <c r="D26" s="127" t="s">
        <v>21</v>
      </c>
      <c r="E26" s="128" t="s">
        <v>45</v>
      </c>
      <c r="F26" s="127" t="s">
        <v>22</v>
      </c>
      <c r="G26" s="128" t="s">
        <v>45</v>
      </c>
      <c r="H26" s="127" t="s">
        <v>23</v>
      </c>
      <c r="I26" s="128" t="s">
        <v>45</v>
      </c>
      <c r="J26" s="127" t="s">
        <v>24</v>
      </c>
      <c r="K26" s="128" t="s">
        <v>45</v>
      </c>
      <c r="L26" s="127" t="s">
        <v>25</v>
      </c>
      <c r="M26" s="128" t="s">
        <v>45</v>
      </c>
    </row>
    <row r="27" spans="1:13" ht="30.75" x14ac:dyDescent="0.25">
      <c r="A27" s="108" t="str">
        <f>'[1]Впишите фамилии!'!F60</f>
        <v>б</v>
      </c>
      <c r="B27" s="111" t="str">
        <f>IF('[1]28.11'!X35=1,'[1]28.11'!C35, " ")</f>
        <v xml:space="preserve"> </v>
      </c>
      <c r="C27" s="112" t="str">
        <f>IF('[1]28.11'!X35=1,'[1]28.11'!K35, " ")</f>
        <v xml:space="preserve"> </v>
      </c>
      <c r="D27" s="113" t="str">
        <f>IF('[1]28.11'!Y35=1,'[1]28.11'!C35, " ")</f>
        <v xml:space="preserve"> </v>
      </c>
      <c r="E27" s="113" t="str">
        <f>IF('[1]28.11'!Y35=1,'[1]28.11'!K35, " ")</f>
        <v xml:space="preserve"> </v>
      </c>
      <c r="F27" s="118" t="str">
        <f>IF('[1]28.11'!Z35=1,'[1]28.11'!C35, " ")</f>
        <v xml:space="preserve"> </v>
      </c>
      <c r="G27" s="118" t="str">
        <f>IF('[1]28.11'!Z35=1,'[1]28.11'!K35, " ")</f>
        <v xml:space="preserve"> </v>
      </c>
      <c r="H27" s="118" t="str">
        <f>IF('[1]28.11'!AA35=1,'[1]28.11'!C35, " ")</f>
        <v xml:space="preserve">Алимбаев Темирлан </v>
      </c>
      <c r="I27" s="118">
        <f>IF('[1]28.11'!AA35=1,'[1]28.11'!K35, " ")</f>
        <v>74</v>
      </c>
      <c r="J27" s="118" t="str">
        <f>IF('[1]28.11'!AB35=1,'[1]28.11'!C35, " ")</f>
        <v xml:space="preserve"> </v>
      </c>
      <c r="K27" s="118" t="str">
        <f>IF('[1]28.11'!AB35=1,'[1]28.11'!K35, " ")</f>
        <v xml:space="preserve"> </v>
      </c>
      <c r="L27" s="118" t="str">
        <f>IF('[1]28.11'!AC35=1,'[1]28.11'!C35, " ")</f>
        <v xml:space="preserve"> </v>
      </c>
      <c r="M27" s="113" t="str">
        <f>IF('[1]28.11'!AC35=1,'[1]28.11'!K35, " ")</f>
        <v xml:space="preserve"> </v>
      </c>
    </row>
    <row r="28" spans="1:13" ht="30.75" x14ac:dyDescent="0.25">
      <c r="A28" s="108" t="str">
        <f>'[1]Впишите фамилии!'!F61</f>
        <v>б</v>
      </c>
      <c r="B28" s="111" t="str">
        <f>IF('[1]28.11'!X36=1,'[1]28.11'!C36, " ")</f>
        <v xml:space="preserve"> </v>
      </c>
      <c r="C28" s="112" t="str">
        <f>IF('[1]28.11'!X36=1,'[1]28.11'!K36, " ")</f>
        <v xml:space="preserve"> </v>
      </c>
      <c r="D28" s="113" t="str">
        <f>IF('[1]28.11'!Y36=1,'[1]28.11'!C36, " ")</f>
        <v xml:space="preserve"> </v>
      </c>
      <c r="E28" s="113" t="str">
        <f>IF('[1]28.11'!Y36=1,'[1]28.11'!K36, " ")</f>
        <v xml:space="preserve"> </v>
      </c>
      <c r="F28" s="118" t="str">
        <f>IF('[1]28.11'!Z36=1,'[1]28.11'!C36, " ")</f>
        <v xml:space="preserve"> </v>
      </c>
      <c r="G28" s="118" t="str">
        <f>IF('[1]28.11'!Z36=1,'[1]28.11'!K36, " ")</f>
        <v xml:space="preserve"> </v>
      </c>
      <c r="H28" s="118" t="str">
        <f>IF('[1]28.11'!AA36=1,'[1]28.11'!C36, " ")</f>
        <v xml:space="preserve">Амангельді Ануар  </v>
      </c>
      <c r="I28" s="118">
        <f>IF('[1]28.11'!AA36=1,'[1]28.11'!K36, " ")</f>
        <v>79</v>
      </c>
      <c r="J28" s="118" t="str">
        <f>IF('[1]28.11'!AB36=1,'[1]28.11'!C36, " ")</f>
        <v xml:space="preserve"> </v>
      </c>
      <c r="K28" s="118" t="str">
        <f>IF('[1]28.11'!AB36=1,'[1]28.11'!K36, " ")</f>
        <v xml:space="preserve"> </v>
      </c>
      <c r="L28" s="118" t="str">
        <f>IF('[1]28.11'!AC36=1,'[1]28.11'!C36, " ")</f>
        <v xml:space="preserve"> </v>
      </c>
      <c r="M28" s="113" t="str">
        <f>IF('[1]28.11'!AC36=1,'[1]28.11'!K36, " ")</f>
        <v xml:space="preserve"> </v>
      </c>
    </row>
    <row r="29" spans="1:13" x14ac:dyDescent="0.25">
      <c r="A29" s="108" t="str">
        <f>'[1]Впишите фамилии!'!F62</f>
        <v>б</v>
      </c>
      <c r="B29" s="111" t="str">
        <f>IF('[1]28.11'!X37=1,'[1]28.11'!C37, " ")</f>
        <v xml:space="preserve"> </v>
      </c>
      <c r="C29" s="112" t="str">
        <f>IF('[1]28.11'!X37=1,'[1]28.11'!K37, " ")</f>
        <v xml:space="preserve"> </v>
      </c>
      <c r="D29" s="113" t="str">
        <f>IF('[1]28.11'!Y37=1,'[1]28.11'!C37, " ")</f>
        <v xml:space="preserve"> </v>
      </c>
      <c r="E29" s="113" t="str">
        <f>IF('[1]28.11'!Y37=1,'[1]28.11'!K37, " ")</f>
        <v xml:space="preserve"> </v>
      </c>
      <c r="F29" s="118" t="str">
        <f>IF('[1]28.11'!Z37=1,'[1]28.11'!C37, " ")</f>
        <v xml:space="preserve">Аманова Камила </v>
      </c>
      <c r="G29" s="118">
        <f>IF('[1]28.11'!Z37=1,'[1]28.11'!K37, " ")</f>
        <v>64</v>
      </c>
      <c r="H29" s="118" t="str">
        <f>IF('[1]28.11'!AA37=1,'[1]28.11'!C37, " ")</f>
        <v xml:space="preserve"> </v>
      </c>
      <c r="I29" s="118" t="str">
        <f>IF('[1]28.11'!AA37=1,'[1]28.11'!K37, " ")</f>
        <v xml:space="preserve"> </v>
      </c>
      <c r="J29" s="118" t="str">
        <f>IF('[1]28.11'!AB37=1,'[1]28.11'!C37, " ")</f>
        <v xml:space="preserve"> </v>
      </c>
      <c r="K29" s="118" t="str">
        <f>IF('[1]28.11'!AB37=1,'[1]28.11'!K37, " ")</f>
        <v xml:space="preserve"> </v>
      </c>
      <c r="L29" s="118" t="str">
        <f>IF('[1]28.11'!AC37=1,'[1]28.11'!C37, " ")</f>
        <v xml:space="preserve"> </v>
      </c>
      <c r="M29" s="113" t="str">
        <f>IF('[1]28.11'!AC37=1,'[1]28.11'!K37, " ")</f>
        <v xml:space="preserve"> </v>
      </c>
    </row>
    <row r="30" spans="1:13" ht="30.75" x14ac:dyDescent="0.25">
      <c r="A30" s="108" t="str">
        <f>'[1]Впишите фамилии!'!F63</f>
        <v>б</v>
      </c>
      <c r="B30" s="111" t="str">
        <f>IF('[1]28.11'!X38=1,'[1]28.11'!C38, " ")</f>
        <v xml:space="preserve"> </v>
      </c>
      <c r="C30" s="112" t="str">
        <f>IF('[1]28.11'!X38=1,'[1]28.11'!K38, " ")</f>
        <v xml:space="preserve"> </v>
      </c>
      <c r="D30" s="113" t="str">
        <f>IF('[1]28.11'!Y38=1,'[1]28.11'!C38, " ")</f>
        <v xml:space="preserve"> </v>
      </c>
      <c r="E30" s="113" t="str">
        <f>IF('[1]28.11'!Y38=1,'[1]28.11'!K38, " ")</f>
        <v xml:space="preserve"> </v>
      </c>
      <c r="F30" s="118" t="str">
        <f>IF('[1]28.11'!Z38=1,'[1]28.11'!C38, " ")</f>
        <v xml:space="preserve"> </v>
      </c>
      <c r="G30" s="118" t="str">
        <f>IF('[1]28.11'!Z38=1,'[1]28.11'!K38, " ")</f>
        <v xml:space="preserve"> </v>
      </c>
      <c r="H30" s="118" t="str">
        <f>IF('[1]28.11'!AA38=1,'[1]28.11'!C38, " ")</f>
        <v xml:space="preserve"> </v>
      </c>
      <c r="I30" s="118" t="str">
        <f>IF('[1]28.11'!AA38=1,'[1]28.11'!K38, " ")</f>
        <v xml:space="preserve"> </v>
      </c>
      <c r="J30" s="118" t="str">
        <f>IF('[1]28.11'!AB38=1,'[1]28.11'!C38, " ")</f>
        <v xml:space="preserve">Амурбай Әділет </v>
      </c>
      <c r="K30" s="118">
        <f>IF('[1]28.11'!AB38=1,'[1]28.11'!K38, " ")</f>
        <v>85</v>
      </c>
      <c r="L30" s="118" t="str">
        <f>IF('[1]28.11'!AC38=1,'[1]28.11'!C38, " ")</f>
        <v xml:space="preserve"> </v>
      </c>
      <c r="M30" s="113" t="str">
        <f>IF('[1]28.11'!AC38=1,'[1]28.11'!K38, " ")</f>
        <v xml:space="preserve"> </v>
      </c>
    </row>
    <row r="31" spans="1:13" ht="30.75" x14ac:dyDescent="0.25">
      <c r="A31" s="108" t="str">
        <f>'[1]Впишите фамилии!'!F64</f>
        <v>б</v>
      </c>
      <c r="B31" s="111" t="str">
        <f>IF('[1]28.11'!X39=1,'[1]28.11'!C39, " ")</f>
        <v xml:space="preserve"> </v>
      </c>
      <c r="C31" s="112" t="str">
        <f>IF('[1]28.11'!X39=1,'[1]28.11'!K39, " ")</f>
        <v xml:space="preserve"> </v>
      </c>
      <c r="D31" s="113" t="str">
        <f>IF('[1]28.11'!Y39=1,'[1]28.11'!C39, " ")</f>
        <v xml:space="preserve"> </v>
      </c>
      <c r="E31" s="113" t="str">
        <f>IF('[1]28.11'!Y39=1,'[1]28.11'!K39, " ")</f>
        <v xml:space="preserve"> </v>
      </c>
      <c r="F31" s="118" t="str">
        <f>IF('[1]28.11'!Z39=1,'[1]28.11'!C39, " ")</f>
        <v xml:space="preserve"> </v>
      </c>
      <c r="G31" s="118" t="str">
        <f>IF('[1]28.11'!Z39=1,'[1]28.11'!K39, " ")</f>
        <v xml:space="preserve"> </v>
      </c>
      <c r="H31" s="118" t="str">
        <f>IF('[1]28.11'!AA39=1,'[1]28.11'!C39, " ")</f>
        <v xml:space="preserve"> </v>
      </c>
      <c r="I31" s="118" t="str">
        <f>IF('[1]28.11'!AA39=1,'[1]28.11'!K39, " ")</f>
        <v xml:space="preserve"> </v>
      </c>
      <c r="J31" s="118" t="str">
        <f>IF('[1]28.11'!AB39=1,'[1]28.11'!C39, " ")</f>
        <v xml:space="preserve">Васильев Кирилл </v>
      </c>
      <c r="K31" s="118">
        <f>IF('[1]28.11'!AB39=1,'[1]28.11'!K39, " ")</f>
        <v>84</v>
      </c>
      <c r="L31" s="118" t="str">
        <f>IF('[1]28.11'!AC39=1,'[1]28.11'!C39, " ")</f>
        <v xml:space="preserve"> </v>
      </c>
      <c r="M31" s="113" t="str">
        <f>IF('[1]28.11'!AC39=1,'[1]28.11'!K39, " ")</f>
        <v xml:space="preserve"> </v>
      </c>
    </row>
    <row r="32" spans="1:13" ht="30.75" x14ac:dyDescent="0.25">
      <c r="A32" s="108" t="str">
        <f>'[1]Впишите фамилии!'!F65</f>
        <v>б</v>
      </c>
      <c r="B32" s="111" t="str">
        <f>IF('[1]28.11'!X40=1,'[1]28.11'!C40, " ")</f>
        <v xml:space="preserve"> </v>
      </c>
      <c r="C32" s="112" t="str">
        <f>IF('[1]28.11'!X40=1,'[1]28.11'!K40, " ")</f>
        <v xml:space="preserve"> </v>
      </c>
      <c r="D32" s="113" t="str">
        <f>IF('[1]28.11'!Y40=1,'[1]28.11'!C40, " ")</f>
        <v xml:space="preserve"> </v>
      </c>
      <c r="E32" s="113" t="str">
        <f>IF('[1]28.11'!Y40=1,'[1]28.11'!K40, " ")</f>
        <v xml:space="preserve"> </v>
      </c>
      <c r="F32" s="118" t="str">
        <f>IF('[1]28.11'!Z40=1,'[1]28.11'!C40, " ")</f>
        <v xml:space="preserve"> </v>
      </c>
      <c r="G32" s="118" t="str">
        <f>IF('[1]28.11'!Z40=1,'[1]28.11'!K40, " ")</f>
        <v xml:space="preserve"> </v>
      </c>
      <c r="H32" s="118" t="str">
        <f>IF('[1]28.11'!AA40=1,'[1]28.11'!C40, " ")</f>
        <v xml:space="preserve"> </v>
      </c>
      <c r="I32" s="118" t="str">
        <f>IF('[1]28.11'!AA40=1,'[1]28.11'!K40, " ")</f>
        <v xml:space="preserve"> </v>
      </c>
      <c r="J32" s="118" t="str">
        <f>IF('[1]28.11'!AB40=1,'[1]28.11'!C40, " ")</f>
        <v>Давлетшин Рашит</v>
      </c>
      <c r="K32" s="118">
        <f>IF('[1]28.11'!AB40=1,'[1]28.11'!K40, " ")</f>
        <v>83</v>
      </c>
      <c r="L32" s="118" t="str">
        <f>IF('[1]28.11'!AC40=1,'[1]28.11'!C40, " ")</f>
        <v xml:space="preserve"> </v>
      </c>
      <c r="M32" s="113" t="str">
        <f>IF('[1]28.11'!AC40=1,'[1]28.11'!K40, " ")</f>
        <v xml:space="preserve"> </v>
      </c>
    </row>
    <row r="33" spans="1:13" ht="30.75" x14ac:dyDescent="0.25">
      <c r="A33" s="108" t="str">
        <f>'[1]Впишите фамилии!'!F66</f>
        <v>б</v>
      </c>
      <c r="B33" s="111" t="str">
        <f>IF('[1]28.11'!X41=1,'[1]28.11'!C41, " ")</f>
        <v xml:space="preserve"> </v>
      </c>
      <c r="C33" s="112" t="str">
        <f>IF('[1]28.11'!X41=1,'[1]28.11'!K41, " ")</f>
        <v xml:space="preserve"> </v>
      </c>
      <c r="D33" s="113" t="str">
        <f>IF('[1]28.11'!Y41=1,'[1]28.11'!C41, " ")</f>
        <v xml:space="preserve"> </v>
      </c>
      <c r="E33" s="113" t="str">
        <f>IF('[1]28.11'!Y41=1,'[1]28.11'!K41, " ")</f>
        <v xml:space="preserve"> </v>
      </c>
      <c r="F33" s="118" t="str">
        <f>IF('[1]28.11'!Z41=1,'[1]28.11'!C41, " ")</f>
        <v xml:space="preserve"> </v>
      </c>
      <c r="G33" s="118" t="str">
        <f>IF('[1]28.11'!Z41=1,'[1]28.11'!K41, " ")</f>
        <v xml:space="preserve"> </v>
      </c>
      <c r="H33" s="118" t="str">
        <f>IF('[1]28.11'!AA41=1,'[1]28.11'!C41, " ")</f>
        <v xml:space="preserve">Еркенова Зарина </v>
      </c>
      <c r="I33" s="118">
        <f>IF('[1]28.11'!AA41=1,'[1]28.11'!K41, " ")</f>
        <v>73</v>
      </c>
      <c r="J33" s="118" t="str">
        <f>IF('[1]28.11'!AB41=1,'[1]28.11'!C41, " ")</f>
        <v xml:space="preserve"> </v>
      </c>
      <c r="K33" s="118" t="str">
        <f>IF('[1]28.11'!AB41=1,'[1]28.11'!K41, " ")</f>
        <v xml:space="preserve"> </v>
      </c>
      <c r="L33" s="118" t="str">
        <f>IF('[1]28.11'!AC41=1,'[1]28.11'!C41, " ")</f>
        <v xml:space="preserve"> </v>
      </c>
      <c r="M33" s="113" t="str">
        <f>IF('[1]28.11'!AC41=1,'[1]28.11'!K41, " ")</f>
        <v xml:space="preserve"> </v>
      </c>
    </row>
    <row r="34" spans="1:13" ht="30.75" x14ac:dyDescent="0.25">
      <c r="A34" s="108" t="str">
        <f>'[1]Впишите фамилии!'!F67</f>
        <v>б</v>
      </c>
      <c r="B34" s="111" t="str">
        <f>IF('[1]28.11'!X42=1,'[1]28.11'!C42, " ")</f>
        <v xml:space="preserve"> </v>
      </c>
      <c r="C34" s="112" t="str">
        <f>IF('[1]28.11'!X42=1,'[1]28.11'!K42, " ")</f>
        <v xml:space="preserve"> </v>
      </c>
      <c r="D34" s="113" t="str">
        <f>IF('[1]28.11'!Y42=1,'[1]28.11'!C42, " ")</f>
        <v xml:space="preserve"> </v>
      </c>
      <c r="E34" s="113" t="str">
        <f>IF('[1]28.11'!Y42=1,'[1]28.11'!K42, " ")</f>
        <v xml:space="preserve"> </v>
      </c>
      <c r="F34" s="118" t="str">
        <f>IF('[1]28.11'!Z42=1,'[1]28.11'!C42, " ")</f>
        <v xml:space="preserve"> </v>
      </c>
      <c r="G34" s="118" t="str">
        <f>IF('[1]28.11'!Z42=1,'[1]28.11'!K42, " ")</f>
        <v xml:space="preserve"> </v>
      </c>
      <c r="H34" s="118" t="str">
        <f>IF('[1]28.11'!AA42=1,'[1]28.11'!C42, " ")</f>
        <v xml:space="preserve"> </v>
      </c>
      <c r="I34" s="118" t="str">
        <f>IF('[1]28.11'!AA42=1,'[1]28.11'!K42, " ")</f>
        <v xml:space="preserve"> </v>
      </c>
      <c r="J34" s="118" t="str">
        <f>IF('[1]28.11'!AB42=1,'[1]28.11'!C42, " ")</f>
        <v xml:space="preserve"> </v>
      </c>
      <c r="K34" s="118" t="str">
        <f>IF('[1]28.11'!AB42=1,'[1]28.11'!K42, " ")</f>
        <v xml:space="preserve"> </v>
      </c>
      <c r="L34" s="118" t="str">
        <f>IF('[1]28.11'!AC42=1,'[1]28.11'!C42, " ")</f>
        <v>Жапарова Жулдыз</v>
      </c>
      <c r="M34" s="113">
        <f>IF('[1]28.11'!AC42=1,'[1]28.11'!K42, " ")</f>
        <v>96</v>
      </c>
    </row>
    <row r="35" spans="1:13" x14ac:dyDescent="0.25">
      <c r="A35" s="108" t="str">
        <f>'[1]Впишите фамилии!'!F68</f>
        <v>б</v>
      </c>
      <c r="B35" s="111" t="str">
        <f>IF('[1]28.11'!X43=1,'[1]28.11'!C43, " ")</f>
        <v xml:space="preserve"> </v>
      </c>
      <c r="C35" s="112" t="str">
        <f>IF('[1]28.11'!X43=1,'[1]28.11'!K43, " ")</f>
        <v xml:space="preserve"> </v>
      </c>
      <c r="D35" s="113" t="str">
        <f>IF('[1]28.11'!Y43=1,'[1]28.11'!C43, " ")</f>
        <v xml:space="preserve"> </v>
      </c>
      <c r="E35" s="113" t="str">
        <f>IF('[1]28.11'!Y43=1,'[1]28.11'!K43, " ")</f>
        <v xml:space="preserve"> </v>
      </c>
      <c r="F35" s="118" t="str">
        <f>IF('[1]28.11'!Z43=1,'[1]28.11'!C43, " ")</f>
        <v xml:space="preserve"> </v>
      </c>
      <c r="G35" s="118" t="str">
        <f>IF('[1]28.11'!Z43=1,'[1]28.11'!K43, " ")</f>
        <v xml:space="preserve"> </v>
      </c>
      <c r="H35" s="118" t="str">
        <f>IF('[1]28.11'!AA43=1,'[1]28.11'!C43, " ")</f>
        <v xml:space="preserve">Иванова Диана </v>
      </c>
      <c r="I35" s="118">
        <f>IF('[1]28.11'!AA43=1,'[1]28.11'!K43, " ")</f>
        <v>80</v>
      </c>
      <c r="J35" s="118" t="str">
        <f>IF('[1]28.11'!AB43=1,'[1]28.11'!C43, " ")</f>
        <v xml:space="preserve"> </v>
      </c>
      <c r="K35" s="118" t="str">
        <f>IF('[1]28.11'!AB43=1,'[1]28.11'!K43, " ")</f>
        <v xml:space="preserve"> </v>
      </c>
      <c r="L35" s="118" t="str">
        <f>IF('[1]28.11'!AC43=1,'[1]28.11'!C43, " ")</f>
        <v xml:space="preserve"> </v>
      </c>
      <c r="M35" s="113" t="str">
        <f>IF('[1]28.11'!AC43=1,'[1]28.11'!K43, " ")</f>
        <v xml:space="preserve"> </v>
      </c>
    </row>
    <row r="36" spans="1:13" ht="30.75" x14ac:dyDescent="0.25">
      <c r="A36" s="108" t="str">
        <f>'[1]Впишите фамилии!'!F69</f>
        <v>б</v>
      </c>
      <c r="B36" s="111" t="str">
        <f>IF('[1]28.11'!X44=1,'[1]28.11'!C44, " ")</f>
        <v xml:space="preserve"> </v>
      </c>
      <c r="C36" s="112" t="str">
        <f>IF('[1]28.11'!X44=1,'[1]28.11'!K44, " ")</f>
        <v xml:space="preserve"> </v>
      </c>
      <c r="D36" s="113" t="str">
        <f>IF('[1]28.11'!Y44=1,'[1]28.11'!C44, " ")</f>
        <v xml:space="preserve"> </v>
      </c>
      <c r="E36" s="113" t="str">
        <f>IF('[1]28.11'!Y44=1,'[1]28.11'!K44, " ")</f>
        <v xml:space="preserve"> </v>
      </c>
      <c r="F36" s="118" t="str">
        <f>IF('[1]28.11'!Z44=1,'[1]28.11'!C44, " ")</f>
        <v xml:space="preserve"> </v>
      </c>
      <c r="G36" s="118" t="str">
        <f>IF('[1]28.11'!Z44=1,'[1]28.11'!K44, " ")</f>
        <v xml:space="preserve"> </v>
      </c>
      <c r="H36" s="118" t="str">
        <f>IF('[1]28.11'!AA44=1,'[1]28.11'!C44, " ")</f>
        <v xml:space="preserve">Кадыров Дархан </v>
      </c>
      <c r="I36" s="118">
        <f>IF('[1]28.11'!AA44=1,'[1]28.11'!K44, " ")</f>
        <v>75</v>
      </c>
      <c r="J36" s="118" t="str">
        <f>IF('[1]28.11'!AB44=1,'[1]28.11'!C44, " ")</f>
        <v xml:space="preserve"> </v>
      </c>
      <c r="K36" s="118" t="str">
        <f>IF('[1]28.11'!AB44=1,'[1]28.11'!K44, " ")</f>
        <v xml:space="preserve"> </v>
      </c>
      <c r="L36" s="118" t="str">
        <f>IF('[1]28.11'!AC44=1,'[1]28.11'!C44, " ")</f>
        <v xml:space="preserve"> </v>
      </c>
      <c r="M36" s="113" t="str">
        <f>IF('[1]28.11'!AC44=1,'[1]28.11'!K44, " ")</f>
        <v xml:space="preserve"> </v>
      </c>
    </row>
    <row r="37" spans="1:13" ht="30.75" x14ac:dyDescent="0.25">
      <c r="A37" s="108" t="str">
        <f>'[1]Впишите фамилии!'!F70</f>
        <v>б</v>
      </c>
      <c r="B37" s="111" t="str">
        <f>IF('[1]28.11'!X45=1,'[1]28.11'!C45, " ")</f>
        <v xml:space="preserve"> </v>
      </c>
      <c r="C37" s="112" t="str">
        <f>IF('[1]28.11'!X45=1,'[1]28.11'!K45, " ")</f>
        <v xml:space="preserve"> </v>
      </c>
      <c r="D37" s="113" t="str">
        <f>IF('[1]28.11'!Y45=1,'[1]28.11'!C45, " ")</f>
        <v xml:space="preserve"> </v>
      </c>
      <c r="E37" s="113" t="str">
        <f>IF('[1]28.11'!Y45=1,'[1]28.11'!K45, " ")</f>
        <v xml:space="preserve"> </v>
      </c>
      <c r="F37" s="118" t="str">
        <f>IF('[1]28.11'!Z45=1,'[1]28.11'!C45, " ")</f>
        <v xml:space="preserve"> </v>
      </c>
      <c r="G37" s="118" t="str">
        <f>IF('[1]28.11'!Z45=1,'[1]28.11'!K45, " ")</f>
        <v xml:space="preserve"> </v>
      </c>
      <c r="H37" s="118" t="str">
        <f>IF('[1]28.11'!AA45=1,'[1]28.11'!C45, " ")</f>
        <v xml:space="preserve"> </v>
      </c>
      <c r="I37" s="118" t="str">
        <f>IF('[1]28.11'!AA45=1,'[1]28.11'!K45, " ")</f>
        <v xml:space="preserve"> </v>
      </c>
      <c r="J37" s="118" t="str">
        <f>IF('[1]28.11'!AB45=1,'[1]28.11'!C45, " ")</f>
        <v xml:space="preserve">Петроченко Иван </v>
      </c>
      <c r="K37" s="118">
        <f>IF('[1]28.11'!AB45=1,'[1]28.11'!K45, " ")</f>
        <v>86</v>
      </c>
      <c r="L37" s="118" t="str">
        <f>IF('[1]28.11'!AC45=1,'[1]28.11'!C45, " ")</f>
        <v xml:space="preserve"> </v>
      </c>
      <c r="M37" s="113" t="str">
        <f>IF('[1]28.11'!AC45=1,'[1]28.11'!K45, " ")</f>
        <v xml:space="preserve"> </v>
      </c>
    </row>
    <row r="38" spans="1:13" ht="30.75" x14ac:dyDescent="0.25">
      <c r="A38" s="108" t="str">
        <f>'[1]Впишите фамилии!'!F71</f>
        <v>б</v>
      </c>
      <c r="B38" s="111" t="str">
        <f>IF('[1]28.11'!X46=1,'[1]28.11'!C46, " ")</f>
        <v xml:space="preserve"> </v>
      </c>
      <c r="C38" s="112" t="str">
        <f>IF('[1]28.11'!X46=1,'[1]28.11'!K46, " ")</f>
        <v xml:space="preserve"> </v>
      </c>
      <c r="D38" s="113" t="str">
        <f>IF('[1]28.11'!Y46=1,'[1]28.11'!C46, " ")</f>
        <v xml:space="preserve"> </v>
      </c>
      <c r="E38" s="113" t="str">
        <f>IF('[1]28.11'!Y46=1,'[1]28.11'!K46, " ")</f>
        <v xml:space="preserve"> </v>
      </c>
      <c r="F38" s="118" t="str">
        <f>IF('[1]28.11'!Z46=1,'[1]28.11'!C46, " ")</f>
        <v xml:space="preserve"> </v>
      </c>
      <c r="G38" s="118" t="str">
        <f>IF('[1]28.11'!Z46=1,'[1]28.11'!K46, " ")</f>
        <v xml:space="preserve"> </v>
      </c>
      <c r="H38" s="118" t="str">
        <f>IF('[1]28.11'!AA46=1,'[1]28.11'!C46, " ")</f>
        <v xml:space="preserve">Савичев Виталий </v>
      </c>
      <c r="I38" s="118">
        <f>IF('[1]28.11'!AA46=1,'[1]28.11'!K46, " ")</f>
        <v>75</v>
      </c>
      <c r="J38" s="118" t="str">
        <f>IF('[1]28.11'!AB46=1,'[1]28.11'!C46, " ")</f>
        <v xml:space="preserve"> </v>
      </c>
      <c r="K38" s="118" t="str">
        <f>IF('[1]28.11'!AB46=1,'[1]28.11'!K46, " ")</f>
        <v xml:space="preserve"> </v>
      </c>
      <c r="L38" s="118" t="str">
        <f>IF('[1]28.11'!AC46=1,'[1]28.11'!C46, " ")</f>
        <v xml:space="preserve"> </v>
      </c>
      <c r="M38" s="113" t="str">
        <f>IF('[1]28.11'!AC46=1,'[1]28.11'!K46, " ")</f>
        <v xml:space="preserve"> </v>
      </c>
    </row>
    <row r="39" spans="1:13" ht="30.75" x14ac:dyDescent="0.25">
      <c r="A39" s="108" t="str">
        <f>'[1]Впишите фамилии!'!F72</f>
        <v>б</v>
      </c>
      <c r="B39" s="111" t="str">
        <f>IF('[1]28.11'!X47=1,'[1]28.11'!C47, " ")</f>
        <v xml:space="preserve"> </v>
      </c>
      <c r="C39" s="112" t="str">
        <f>IF('[1]28.11'!X47=1,'[1]28.11'!K47, " ")</f>
        <v xml:space="preserve"> </v>
      </c>
      <c r="D39" s="113" t="str">
        <f>IF('[1]28.11'!Y47=1,'[1]28.11'!C47, " ")</f>
        <v xml:space="preserve"> </v>
      </c>
      <c r="E39" s="113" t="str">
        <f>IF('[1]28.11'!Y47=1,'[1]28.11'!K47, " ")</f>
        <v xml:space="preserve"> </v>
      </c>
      <c r="F39" s="118" t="str">
        <f>IF('[1]28.11'!Z47=1,'[1]28.11'!C47, " ")</f>
        <v xml:space="preserve"> </v>
      </c>
      <c r="G39" s="118" t="str">
        <f>IF('[1]28.11'!Z47=1,'[1]28.11'!K47, " ")</f>
        <v xml:space="preserve"> </v>
      </c>
      <c r="H39" s="118" t="str">
        <f>IF('[1]28.11'!AA47=1,'[1]28.11'!C47, " ")</f>
        <v xml:space="preserve"> </v>
      </c>
      <c r="I39" s="118" t="str">
        <f>IF('[1]28.11'!AA47=1,'[1]28.11'!K47, " ")</f>
        <v xml:space="preserve"> </v>
      </c>
      <c r="J39" s="118" t="str">
        <f>IF('[1]28.11'!AB47=1,'[1]28.11'!C47, " ")</f>
        <v xml:space="preserve"> </v>
      </c>
      <c r="K39" s="118" t="str">
        <f>IF('[1]28.11'!AB47=1,'[1]28.11'!K47, " ")</f>
        <v xml:space="preserve"> </v>
      </c>
      <c r="L39" s="118" t="str">
        <f>IF('[1]28.11'!AC47=1,'[1]28.11'!C47, " ")</f>
        <v xml:space="preserve">Свидунович Александр </v>
      </c>
      <c r="M39" s="113">
        <f>IF('[1]28.11'!AC47=1,'[1]28.11'!K47, " ")</f>
        <v>97</v>
      </c>
    </row>
    <row r="40" spans="1:13" ht="30.75" x14ac:dyDescent="0.25">
      <c r="A40" s="108" t="str">
        <f>'[1]Впишите фамилии!'!F73</f>
        <v>б</v>
      </c>
      <c r="B40" s="111" t="str">
        <f>IF('[1]28.11'!X48=1,'[1]28.11'!C48, " ")</f>
        <v xml:space="preserve"> </v>
      </c>
      <c r="C40" s="112" t="str">
        <f>IF('[1]28.11'!X48=1,'[1]28.11'!K48, " ")</f>
        <v xml:space="preserve"> </v>
      </c>
      <c r="D40" s="113" t="str">
        <f>IF('[1]28.11'!Y48=1,'[1]28.11'!C48, " ")</f>
        <v xml:space="preserve"> </v>
      </c>
      <c r="E40" s="113" t="str">
        <f>IF('[1]28.11'!Y48=1,'[1]28.11'!K48, " ")</f>
        <v xml:space="preserve"> </v>
      </c>
      <c r="F40" s="118" t="str">
        <f>IF('[1]28.11'!Z52=1,'[1]28.11'!C52, " ")</f>
        <v xml:space="preserve">Хайруллаев Отабек </v>
      </c>
      <c r="G40" s="118">
        <f>IF('[1]28.11'!Z52=1,'[1]28.11'!K52, " ")</f>
        <v>67</v>
      </c>
      <c r="H40" s="118" t="str">
        <f>IF('[1]28.11'!AA48=1,'[1]28.11'!C48, " ")</f>
        <v xml:space="preserve">Семенова Милена </v>
      </c>
      <c r="I40" s="118">
        <f>IF('[1]28.11'!AA48=1,'[1]28.11'!K48, " ")</f>
        <v>79</v>
      </c>
      <c r="J40" s="118" t="str">
        <f>IF('[1]28.11'!AB48=1,'[1]28.11'!C48, " ")</f>
        <v xml:space="preserve"> </v>
      </c>
      <c r="K40" s="118" t="str">
        <f>IF('[1]28.11'!AB48=1,'[1]28.11'!K48, " ")</f>
        <v xml:space="preserve"> </v>
      </c>
      <c r="L40" s="118" t="str">
        <f>IF('[1]28.11'!AC48=1,'[1]28.11'!C48, " ")</f>
        <v xml:space="preserve"> </v>
      </c>
      <c r="M40" s="113" t="str">
        <f>IF('[1]28.11'!AC48=1,'[1]28.11'!K48, " ")</f>
        <v xml:space="preserve"> </v>
      </c>
    </row>
    <row r="41" spans="1:13" ht="30.75" x14ac:dyDescent="0.25">
      <c r="A41" s="108" t="str">
        <f>'[1]Впишите фамилии!'!F74</f>
        <v>б</v>
      </c>
      <c r="B41" s="111" t="str">
        <f>IF('[1]28.11'!X49=1,'[1]28.11'!C49, " ")</f>
        <v xml:space="preserve"> </v>
      </c>
      <c r="C41" s="112" t="str">
        <f>IF('[1]28.11'!X49=1,'[1]28.11'!K49, " ")</f>
        <v xml:space="preserve"> </v>
      </c>
      <c r="D41" s="113" t="str">
        <f>IF('[1]28.11'!Y49=1,'[1]28.11'!C49, " ")</f>
        <v xml:space="preserve"> </v>
      </c>
      <c r="E41" s="113" t="str">
        <f>IF('[1]28.11'!Y49=1,'[1]28.11'!K49, " ")</f>
        <v xml:space="preserve"> </v>
      </c>
      <c r="F41" s="118" t="str">
        <f>IF('[1]28.11'!Z53=1,'[1]28.11'!C53, " ")</f>
        <v xml:space="preserve">Цыздоев Ибраим </v>
      </c>
      <c r="G41" s="118">
        <f>IF('[1]28.11'!Z53=1,'[1]28.11'!K53, " ")</f>
        <v>70</v>
      </c>
      <c r="H41" s="118" t="str">
        <f>IF('[1]28.11'!AA49=1,'[1]28.11'!C49, " ")</f>
        <v xml:space="preserve"> </v>
      </c>
      <c r="I41" s="118" t="str">
        <f>IF('[1]28.11'!AA49=1,'[1]28.11'!K49, " ")</f>
        <v xml:space="preserve"> </v>
      </c>
      <c r="J41" s="118" t="str">
        <f>IF('[1]28.11'!AB49=1,'[1]28.11'!C49, " ")</f>
        <v xml:space="preserve">Стрельникова Вероника </v>
      </c>
      <c r="K41" s="118">
        <f>IF('[1]28.11'!AB49=1,'[1]28.11'!K49, " ")</f>
        <v>81</v>
      </c>
      <c r="L41" s="118" t="str">
        <f>IF('[1]28.11'!AC49=1,'[1]28.11'!C49, " ")</f>
        <v xml:space="preserve"> </v>
      </c>
      <c r="M41" s="113" t="str">
        <f>IF('[1]28.11'!AC49=1,'[1]28.11'!K49, " ")</f>
        <v xml:space="preserve"> </v>
      </c>
    </row>
    <row r="42" spans="1:13" x14ac:dyDescent="0.25">
      <c r="A42" s="108" t="str">
        <f>'[1]Впишите фамилии!'!F75</f>
        <v>б</v>
      </c>
      <c r="B42" s="111" t="str">
        <f>IF('[1]28.11'!X50=1,'[1]28.11'!C50, " ")</f>
        <v xml:space="preserve"> </v>
      </c>
      <c r="C42" s="112" t="str">
        <f>IF('[1]28.11'!X50=1,'[1]28.11'!K50, " ")</f>
        <v xml:space="preserve"> </v>
      </c>
      <c r="D42" s="113" t="str">
        <f>IF('[1]28.11'!Y50=1,'[1]28.11'!C50, " ")</f>
        <v xml:space="preserve"> </v>
      </c>
      <c r="E42" s="113" t="str">
        <f>IF('[1]28.11'!Y50=1,'[1]28.11'!K50, " ")</f>
        <v xml:space="preserve"> </v>
      </c>
      <c r="F42" s="118" t="str">
        <f>IF('[1]28.11'!Z50=1,'[1]28.11'!C50, " ")</f>
        <v xml:space="preserve"> </v>
      </c>
      <c r="G42" s="118" t="str">
        <f>IF('[1]28.11'!Z50=1,'[1]28.11'!K50, " ")</f>
        <v xml:space="preserve"> </v>
      </c>
      <c r="H42" s="118" t="str">
        <f>IF('[1]28.11'!AA50=1,'[1]28.11'!C50, " ")</f>
        <v xml:space="preserve">Сушин Адиль </v>
      </c>
      <c r="I42" s="118">
        <f>IF('[1]28.11'!AA50=1,'[1]28.11'!K50, " ")</f>
        <v>72</v>
      </c>
      <c r="J42" s="118" t="str">
        <f>IF('[1]28.11'!AB50=1,'[1]28.11'!C50, " ")</f>
        <v xml:space="preserve"> </v>
      </c>
      <c r="K42" s="118" t="str">
        <f>IF('[1]28.11'!AB50=1,'[1]28.11'!K50, " ")</f>
        <v xml:space="preserve"> </v>
      </c>
      <c r="L42" s="118" t="str">
        <f>IF('[1]28.11'!AC50=1,'[1]28.11'!C50, " ")</f>
        <v xml:space="preserve"> </v>
      </c>
      <c r="M42" s="113" t="str">
        <f>IF('[1]28.11'!AC50=1,'[1]28.11'!K50, " ")</f>
        <v xml:space="preserve"> </v>
      </c>
    </row>
    <row r="43" spans="1:13" ht="30.75" x14ac:dyDescent="0.25">
      <c r="A43" s="108" t="str">
        <f>'[1]Впишите фамилии!'!F76</f>
        <v>б</v>
      </c>
      <c r="B43" s="111" t="str">
        <f>IF('[1]28.11'!X51=1,'[1]28.11'!C51, " ")</f>
        <v xml:space="preserve"> </v>
      </c>
      <c r="C43" s="112" t="str">
        <f>IF('[1]28.11'!X51=1,'[1]28.11'!K51, " ")</f>
        <v xml:space="preserve"> </v>
      </c>
      <c r="D43" s="113" t="str">
        <f>IF('[1]28.11'!Y51=1,'[1]28.11'!C51, " ")</f>
        <v xml:space="preserve"> </v>
      </c>
      <c r="E43" s="113" t="str">
        <f>IF('[1]28.11'!Y51=1,'[1]28.11'!K51, " ")</f>
        <v xml:space="preserve"> </v>
      </c>
      <c r="F43" s="118" t="str">
        <f>IF('[1]28.11'!Z51=1,'[1]28.11'!C51, " ")</f>
        <v xml:space="preserve"> </v>
      </c>
      <c r="G43" s="118" t="str">
        <f>IF('[1]28.11'!Z51=1,'[1]28.11'!K51, " ")</f>
        <v xml:space="preserve"> </v>
      </c>
      <c r="H43" s="118" t="str">
        <f>IF('[1]28.11'!AA51=1,'[1]28.11'!C51, " ")</f>
        <v xml:space="preserve">Тастенова Камила </v>
      </c>
      <c r="I43" s="118">
        <f>IF('[1]28.11'!AA51=1,'[1]28.11'!K51, " ")</f>
        <v>78</v>
      </c>
      <c r="J43" s="118" t="str">
        <f>IF('[1]28.11'!AB51=1,'[1]28.11'!C51, " ")</f>
        <v xml:space="preserve"> </v>
      </c>
      <c r="K43" s="118" t="str">
        <f>IF('[1]28.11'!AB51=1,'[1]28.11'!K51, " ")</f>
        <v xml:space="preserve"> </v>
      </c>
      <c r="L43" s="118" t="str">
        <f>IF('[1]28.11'!AC51=1,'[1]28.11'!C51, " ")</f>
        <v xml:space="preserve"> </v>
      </c>
      <c r="M43" s="113" t="str">
        <f>IF('[1]28.11'!AC51=1,'[1]28.11'!K51, " ")</f>
        <v xml:space="preserve"> </v>
      </c>
    </row>
    <row r="44" spans="1:13" ht="30.75" x14ac:dyDescent="0.25">
      <c r="A44" s="108" t="str">
        <f>'[1]Впишите фамилии!'!F77</f>
        <v>б</v>
      </c>
      <c r="B44" s="111" t="str">
        <f>IF('[1]28.11'!X52=1,'[1]28.11'!C52, " ")</f>
        <v xml:space="preserve"> </v>
      </c>
      <c r="C44" s="112" t="str">
        <f>IF('[1]28.11'!X52=1,'[1]28.11'!K52, " ")</f>
        <v xml:space="preserve"> </v>
      </c>
      <c r="D44" s="113" t="str">
        <f>IF('[1]28.11'!Y52=1,'[1]28.11'!C52, " ")</f>
        <v xml:space="preserve"> </v>
      </c>
      <c r="E44" s="113" t="str">
        <f>IF('[1]28.11'!Y52=1,'[1]28.11'!K52, " ")</f>
        <v xml:space="preserve"> </v>
      </c>
      <c r="G44" s="119"/>
      <c r="H44" s="118" t="str">
        <f>IF('[1]28.11'!AA54=1,'[1]28.11'!C54, " ")</f>
        <v xml:space="preserve">Щукина Валерия </v>
      </c>
      <c r="I44" s="118">
        <f>IF('[1]28.11'!AA54=1,'[1]28.11'!K54, " ")</f>
        <v>72</v>
      </c>
      <c r="J44" s="118" t="str">
        <f>IF('[1]28.11'!AB52=1,'[1]28.11'!C52, " ")</f>
        <v xml:space="preserve"> </v>
      </c>
      <c r="K44" s="118" t="str">
        <f>IF('[1]28.11'!AB52=1,'[1]28.11'!K52, " ")</f>
        <v xml:space="preserve"> </v>
      </c>
      <c r="L44" s="118" t="str">
        <f>IF('[1]28.11'!AC52=1,'[1]28.11'!C52, " ")</f>
        <v xml:space="preserve"> </v>
      </c>
      <c r="M44" s="113" t="str">
        <f>IF('[1]28.11'!AC52=1,'[1]28.11'!K52, " ")</f>
        <v xml:space="preserve"> </v>
      </c>
    </row>
    <row r="45" spans="1:13" s="115" customFormat="1" ht="18" x14ac:dyDescent="0.25">
      <c r="A45" s="120" t="str">
        <f>'[1]Впишите фамилии!'!K59</f>
        <v>11в</v>
      </c>
      <c r="B45" s="120" t="s">
        <v>20</v>
      </c>
      <c r="C45" s="121">
        <f>COUNT(C27:C44)</f>
        <v>0</v>
      </c>
      <c r="D45" s="121" t="s">
        <v>21</v>
      </c>
      <c r="E45" s="121">
        <f>COUNT(E27:E44)</f>
        <v>0</v>
      </c>
      <c r="F45" s="121" t="s">
        <v>22</v>
      </c>
      <c r="G45" s="121">
        <f>COUNT(G27:G44)</f>
        <v>3</v>
      </c>
      <c r="H45" s="121" t="s">
        <v>23</v>
      </c>
      <c r="I45" s="121">
        <f>COUNT(I27:I44)</f>
        <v>10</v>
      </c>
      <c r="J45" s="121" t="s">
        <v>24</v>
      </c>
      <c r="K45" s="121">
        <f>COUNT(K27:K44)</f>
        <v>5</v>
      </c>
      <c r="L45" s="121" t="s">
        <v>25</v>
      </c>
      <c r="M45" s="121">
        <f>COUNT(M27:M44)</f>
        <v>2</v>
      </c>
    </row>
    <row r="46" spans="1:13" ht="34.5" customHeight="1" x14ac:dyDescent="0.25">
      <c r="A46" s="106" t="s">
        <v>43</v>
      </c>
      <c r="B46" s="106"/>
      <c r="C46" s="106"/>
      <c r="D46" s="106"/>
      <c r="E46" s="106"/>
      <c r="F46" s="106"/>
      <c r="G46" s="106"/>
      <c r="H46" s="106"/>
      <c r="I46" s="106"/>
      <c r="J46" s="106"/>
      <c r="K46" s="107" t="s">
        <v>48</v>
      </c>
      <c r="L46" s="107"/>
      <c r="M46" s="107"/>
    </row>
    <row r="47" spans="1:13" x14ac:dyDescent="0.25">
      <c r="A47" s="108" t="s">
        <v>16</v>
      </c>
      <c r="B47" s="127" t="s">
        <v>20</v>
      </c>
      <c r="C47" s="128" t="s">
        <v>45</v>
      </c>
      <c r="D47" s="127" t="s">
        <v>21</v>
      </c>
      <c r="E47" s="128" t="s">
        <v>45</v>
      </c>
      <c r="F47" s="127" t="s">
        <v>22</v>
      </c>
      <c r="G47" s="128" t="s">
        <v>45</v>
      </c>
      <c r="H47" s="127" t="s">
        <v>23</v>
      </c>
      <c r="I47" s="128" t="s">
        <v>45</v>
      </c>
      <c r="J47" s="127" t="s">
        <v>24</v>
      </c>
      <c r="K47" s="128" t="s">
        <v>45</v>
      </c>
      <c r="L47" s="127" t="s">
        <v>25</v>
      </c>
      <c r="M47" s="128" t="s">
        <v>45</v>
      </c>
    </row>
    <row r="48" spans="1:13" x14ac:dyDescent="0.25">
      <c r="A48" s="109" t="str">
        <f>'[1]Впишите фамилии!'!K62</f>
        <v>в</v>
      </c>
      <c r="B48" s="125" t="str">
        <f>IF('[1]28.11'!X68=1,'[1]28.11'!C68, " ")</f>
        <v>Гебель Роман</v>
      </c>
      <c r="C48" s="126">
        <f>IF('[1]28.11'!X68=1,'[1]28.11'!K68, " ")</f>
        <v>45</v>
      </c>
      <c r="D48" s="118" t="str">
        <f>IF('[1]28.11'!Y68=1,'[1]28.11'!C68, " ")</f>
        <v xml:space="preserve"> </v>
      </c>
      <c r="E48" s="118" t="str">
        <f>IF('[1]28.11'!Y68=1,'[1]28.11'!K68, " ")</f>
        <v xml:space="preserve"> </v>
      </c>
      <c r="F48" s="118" t="str">
        <f>IF('[1]28.11'!Z68=1,'[1]28.11'!C68, " ")</f>
        <v xml:space="preserve"> </v>
      </c>
      <c r="G48" s="118" t="str">
        <f>IF('[1]28.11'!Z68=1,'[1]28.11'!K68, " ")</f>
        <v xml:space="preserve"> </v>
      </c>
      <c r="H48" s="118" t="str">
        <f>IF('[1]28.11'!AA68=1,'[1]28.11'!C68, " ")</f>
        <v xml:space="preserve"> </v>
      </c>
      <c r="I48" s="118" t="str">
        <f>IF('[1]28.11'!AA68=1,'[1]28.11'!K68, " ")</f>
        <v xml:space="preserve"> </v>
      </c>
      <c r="J48" s="118" t="str">
        <f>IF('[1]28.11'!AB68=1,'[1]28.11'!C68, " ")</f>
        <v xml:space="preserve"> </v>
      </c>
      <c r="K48" s="118" t="str">
        <f>IF('[1]28.11'!AB68=1,'[1]28.11'!K68, " ")</f>
        <v xml:space="preserve"> </v>
      </c>
      <c r="L48" s="118" t="str">
        <f>IF('[1]28.11'!AC68=1,'[1]28.11'!C68, " ")</f>
        <v xml:space="preserve"> </v>
      </c>
      <c r="M48" s="118" t="str">
        <f>IF('[1]28.11'!AC68=1,'[1]28.11'!K68, " ")</f>
        <v xml:space="preserve"> </v>
      </c>
    </row>
    <row r="49" spans="1:13" x14ac:dyDescent="0.25">
      <c r="A49" s="109" t="str">
        <f>'[1]Впишите фамилии!'!K63</f>
        <v>в</v>
      </c>
      <c r="B49" s="125" t="str">
        <f>IF('[1]28.11'!X69=1,'[1]28.11'!C69, " ")</f>
        <v xml:space="preserve"> </v>
      </c>
      <c r="C49" s="126" t="str">
        <f>IF('[1]28.11'!X69=1,'[1]28.11'!K69, " ")</f>
        <v xml:space="preserve"> </v>
      </c>
      <c r="D49" s="118" t="str">
        <f>IF('[1]28.11'!Y69=1,'[1]28.11'!C69, " ")</f>
        <v xml:space="preserve"> </v>
      </c>
      <c r="E49" s="118" t="str">
        <f>IF('[1]28.11'!Y69=1,'[1]28.11'!K69, " ")</f>
        <v xml:space="preserve"> </v>
      </c>
      <c r="F49" s="118" t="str">
        <f>IF('[1]28.11'!Z69=1,'[1]28.11'!C69, " ")</f>
        <v xml:space="preserve"> </v>
      </c>
      <c r="G49" s="118" t="str">
        <f>IF('[1]28.11'!Z69=1,'[1]28.11'!K69, " ")</f>
        <v xml:space="preserve"> </v>
      </c>
      <c r="H49" s="118" t="str">
        <f>IF('[1]28.11'!AA69=1,'[1]28.11'!C69, " ")</f>
        <v xml:space="preserve"> </v>
      </c>
      <c r="I49" s="118" t="str">
        <f>IF('[1]28.11'!AA69=1,'[1]28.11'!K69, " ")</f>
        <v xml:space="preserve"> </v>
      </c>
      <c r="J49" s="118" t="str">
        <f>IF('[1]28.11'!AB69=1,'[1]28.11'!C69, " ")</f>
        <v xml:space="preserve"> </v>
      </c>
      <c r="K49" s="118" t="str">
        <f>IF('[1]28.11'!AB69=1,'[1]28.11'!K69, " ")</f>
        <v xml:space="preserve"> </v>
      </c>
      <c r="L49" s="118" t="str">
        <f>IF('[1]28.11'!AC69=1,'[1]28.11'!C69, " ")</f>
        <v xml:space="preserve"> </v>
      </c>
      <c r="M49" s="118" t="str">
        <f>IF('[1]28.11'!AC69=1,'[1]28.11'!K69, " ")</f>
        <v xml:space="preserve"> </v>
      </c>
    </row>
    <row r="50" spans="1:13" x14ac:dyDescent="0.25">
      <c r="A50" s="109" t="str">
        <f>'[1]Впишите фамилии!'!K64</f>
        <v>в</v>
      </c>
      <c r="B50" s="125" t="str">
        <f>IF('[1]28.11'!X70=1,'[1]28.11'!C70, " ")</f>
        <v>Евлоев Руслан</v>
      </c>
      <c r="C50" s="126">
        <f>IF('[1]28.11'!X70=1,'[1]28.11'!K70, " ")</f>
        <v>43</v>
      </c>
      <c r="D50" s="118" t="str">
        <f>IF('[1]28.11'!Y70=1,'[1]28.11'!C70, " ")</f>
        <v xml:space="preserve"> </v>
      </c>
      <c r="E50" s="118" t="str">
        <f>IF('[1]28.11'!Y70=1,'[1]28.11'!K70, " ")</f>
        <v xml:space="preserve"> </v>
      </c>
      <c r="F50" s="118" t="str">
        <f>IF('[1]28.11'!Z70=1,'[1]28.11'!C70, " ")</f>
        <v xml:space="preserve"> </v>
      </c>
      <c r="G50" s="118" t="str">
        <f>IF('[1]28.11'!Z70=1,'[1]28.11'!K70, " ")</f>
        <v xml:space="preserve"> </v>
      </c>
      <c r="H50" s="118" t="str">
        <f>IF('[1]28.11'!AA70=1,'[1]28.11'!C70, " ")</f>
        <v xml:space="preserve"> </v>
      </c>
      <c r="I50" s="118" t="str">
        <f>IF('[1]28.11'!AA70=1,'[1]28.11'!K70, " ")</f>
        <v xml:space="preserve"> </v>
      </c>
      <c r="J50" s="118" t="str">
        <f>IF('[1]28.11'!AB70=1,'[1]28.11'!C70, " ")</f>
        <v xml:space="preserve"> </v>
      </c>
      <c r="K50" s="118" t="str">
        <f>IF('[1]28.11'!AB70=1,'[1]28.11'!K70, " ")</f>
        <v xml:space="preserve"> </v>
      </c>
      <c r="L50" s="118" t="str">
        <f>IF('[1]28.11'!AC70=1,'[1]28.11'!C70, " ")</f>
        <v xml:space="preserve"> </v>
      </c>
      <c r="M50" s="118" t="str">
        <f>IF('[1]28.11'!AC70=1,'[1]28.11'!K70, " ")</f>
        <v xml:space="preserve"> </v>
      </c>
    </row>
    <row r="51" spans="1:13" x14ac:dyDescent="0.25">
      <c r="A51" s="109" t="str">
        <f>'[1]Впишите фамилии!'!K65</f>
        <v>в</v>
      </c>
      <c r="B51" s="125" t="str">
        <f>IF('[1]28.11'!X71=1,'[1]28.11'!C71, " ")</f>
        <v xml:space="preserve"> </v>
      </c>
      <c r="C51" s="126" t="str">
        <f>IF('[1]28.11'!X71=1,'[1]28.11'!K71, " ")</f>
        <v xml:space="preserve"> </v>
      </c>
      <c r="D51" s="118" t="str">
        <f>IF('[1]28.11'!Y71=1,'[1]28.11'!C71, " ")</f>
        <v>Емелина Лилия</v>
      </c>
      <c r="E51" s="118">
        <f>IF('[1]28.11'!Y71=1,'[1]28.11'!K71, " ")</f>
        <v>54</v>
      </c>
      <c r="F51" s="118" t="str">
        <f>IF('[1]28.11'!Z71=1,'[1]28.11'!C71, " ")</f>
        <v xml:space="preserve"> </v>
      </c>
      <c r="G51" s="118" t="str">
        <f>IF('[1]28.11'!Z71=1,'[1]28.11'!K71, " ")</f>
        <v xml:space="preserve"> </v>
      </c>
      <c r="H51" s="118" t="str">
        <f>IF('[1]28.11'!AA71=1,'[1]28.11'!C71, " ")</f>
        <v xml:space="preserve"> </v>
      </c>
      <c r="I51" s="118" t="str">
        <f>IF('[1]28.11'!AA71=1,'[1]28.11'!K71, " ")</f>
        <v xml:space="preserve"> </v>
      </c>
      <c r="J51" s="118" t="str">
        <f>IF('[1]28.11'!AB71=1,'[1]28.11'!C71, " ")</f>
        <v xml:space="preserve"> </v>
      </c>
      <c r="K51" s="118" t="str">
        <f>IF('[1]28.11'!AB71=1,'[1]28.11'!K71, " ")</f>
        <v xml:space="preserve"> </v>
      </c>
      <c r="L51" s="118" t="str">
        <f>IF('[1]28.11'!AC71=1,'[1]28.11'!C71, " ")</f>
        <v xml:space="preserve"> </v>
      </c>
      <c r="M51" s="118" t="str">
        <f>IF('[1]28.11'!AC71=1,'[1]28.11'!K71, " ")</f>
        <v xml:space="preserve"> </v>
      </c>
    </row>
    <row r="52" spans="1:13" x14ac:dyDescent="0.25">
      <c r="A52" s="109" t="str">
        <f>'[1]Впишите фамилии!'!K66</f>
        <v>в</v>
      </c>
      <c r="B52" s="125" t="str">
        <f>IF('[1]28.11'!X72=1,'[1]28.11'!C72, " ")</f>
        <v>Иовлева Юлия</v>
      </c>
      <c r="C52" s="126">
        <f>IF('[1]28.11'!X72=1,'[1]28.11'!K72, " ")</f>
        <v>45</v>
      </c>
      <c r="D52" s="118" t="str">
        <f>IF('[1]28.11'!Y72=1,'[1]28.11'!C72, " ")</f>
        <v xml:space="preserve"> </v>
      </c>
      <c r="E52" s="118" t="str">
        <f>IF('[1]28.11'!Y72=1,'[1]28.11'!K72, " ")</f>
        <v xml:space="preserve"> </v>
      </c>
      <c r="F52" s="118" t="str">
        <f>IF('[1]28.11'!Z72=1,'[1]28.11'!C72, " ")</f>
        <v xml:space="preserve"> </v>
      </c>
      <c r="G52" s="118" t="str">
        <f>IF('[1]28.11'!Z72=1,'[1]28.11'!K72, " ")</f>
        <v xml:space="preserve"> </v>
      </c>
      <c r="H52" s="118" t="str">
        <f>IF('[1]28.11'!AA72=1,'[1]28.11'!C72, " ")</f>
        <v xml:space="preserve"> </v>
      </c>
      <c r="I52" s="118" t="str">
        <f>IF('[1]28.11'!AA72=1,'[1]28.11'!K72, " ")</f>
        <v xml:space="preserve"> </v>
      </c>
      <c r="J52" s="118" t="str">
        <f>IF('[1]28.11'!AB72=1,'[1]28.11'!C72, " ")</f>
        <v xml:space="preserve"> </v>
      </c>
      <c r="K52" s="118" t="str">
        <f>IF('[1]28.11'!AB72=1,'[1]28.11'!K72, " ")</f>
        <v xml:space="preserve"> </v>
      </c>
      <c r="L52" s="118" t="str">
        <f>IF('[1]28.11'!AC72=1,'[1]28.11'!C72, " ")</f>
        <v xml:space="preserve"> </v>
      </c>
      <c r="M52" s="118" t="str">
        <f>IF('[1]28.11'!AC72=1,'[1]28.11'!K72, " ")</f>
        <v xml:space="preserve"> </v>
      </c>
    </row>
    <row r="53" spans="1:13" x14ac:dyDescent="0.25">
      <c r="A53" s="109" t="str">
        <f>'[1]Впишите фамилии!'!K67</f>
        <v>в</v>
      </c>
      <c r="B53" s="125" t="str">
        <f>IF('[1]28.11'!X73=1,'[1]28.11'!C73, " ")</f>
        <v xml:space="preserve"> </v>
      </c>
      <c r="C53" s="126" t="str">
        <f>IF('[1]28.11'!X73=1,'[1]28.11'!K73, " ")</f>
        <v xml:space="preserve"> </v>
      </c>
      <c r="D53" s="118" t="str">
        <f>IF('[1]28.11'!Y73=1,'[1]28.11'!C73, " ")</f>
        <v>Камзина Аида</v>
      </c>
      <c r="E53" s="118">
        <f>IF('[1]28.11'!Y73=1,'[1]28.11'!K73, " ")</f>
        <v>51</v>
      </c>
      <c r="F53" s="118" t="str">
        <f>IF('[1]28.11'!Z73=1,'[1]28.11'!C73, " ")</f>
        <v xml:space="preserve"> </v>
      </c>
      <c r="G53" s="118" t="str">
        <f>IF('[1]28.11'!Z73=1,'[1]28.11'!K73, " ")</f>
        <v xml:space="preserve"> </v>
      </c>
      <c r="H53" s="118" t="str">
        <f>IF('[1]28.11'!AA73=1,'[1]28.11'!C73, " ")</f>
        <v xml:space="preserve"> </v>
      </c>
      <c r="I53" s="118" t="str">
        <f>IF('[1]28.11'!AA73=1,'[1]28.11'!K73, " ")</f>
        <v xml:space="preserve"> </v>
      </c>
      <c r="J53" s="118" t="str">
        <f>IF('[1]28.11'!AB73=1,'[1]28.11'!C73, " ")</f>
        <v xml:space="preserve"> </v>
      </c>
      <c r="K53" s="118" t="str">
        <f>IF('[1]28.11'!AB73=1,'[1]28.11'!K73, " ")</f>
        <v xml:space="preserve"> </v>
      </c>
      <c r="L53" s="118" t="str">
        <f>IF('[1]28.11'!AC73=1,'[1]28.11'!C73, " ")</f>
        <v xml:space="preserve"> </v>
      </c>
      <c r="M53" s="118" t="str">
        <f>IF('[1]28.11'!AC73=1,'[1]28.11'!K73, " ")</f>
        <v xml:space="preserve"> </v>
      </c>
    </row>
    <row r="54" spans="1:13" ht="30.75" x14ac:dyDescent="0.25">
      <c r="A54" s="109" t="str">
        <f>'[1]Впишите фамилии!'!K68</f>
        <v>в</v>
      </c>
      <c r="B54" s="125" t="str">
        <f>IF('[1]28.11'!X74=1,'[1]28.11'!C74, " ")</f>
        <v xml:space="preserve"> </v>
      </c>
      <c r="C54" s="126" t="str">
        <f>IF('[1]28.11'!X74=1,'[1]28.11'!K74, " ")</f>
        <v xml:space="preserve"> </v>
      </c>
      <c r="D54" s="118" t="str">
        <f>IF('[1]28.11'!Y74=1,'[1]28.11'!C74, " ")</f>
        <v>Кононенко Данил</v>
      </c>
      <c r="E54" s="118">
        <f>IF('[1]28.11'!Y74=1,'[1]28.11'!K74, " ")</f>
        <v>54</v>
      </c>
      <c r="F54" s="118" t="str">
        <f>IF('[1]28.11'!Z74=1,'[1]28.11'!C74, " ")</f>
        <v xml:space="preserve"> </v>
      </c>
      <c r="G54" s="118" t="str">
        <f>IF('[1]28.11'!Z74=1,'[1]28.11'!K74, " ")</f>
        <v xml:space="preserve"> </v>
      </c>
      <c r="H54" s="118" t="str">
        <f>IF('[1]28.11'!AA74=1,'[1]28.11'!C74, " ")</f>
        <v xml:space="preserve"> </v>
      </c>
      <c r="I54" s="118" t="str">
        <f>IF('[1]28.11'!AA74=1,'[1]28.11'!K74, " ")</f>
        <v xml:space="preserve"> </v>
      </c>
      <c r="J54" s="118" t="str">
        <f>IF('[1]28.11'!AB74=1,'[1]28.11'!C74, " ")</f>
        <v xml:space="preserve"> </v>
      </c>
      <c r="K54" s="118" t="str">
        <f>IF('[1]28.11'!AB74=1,'[1]28.11'!K74, " ")</f>
        <v xml:space="preserve"> </v>
      </c>
      <c r="L54" s="118" t="str">
        <f>IF('[1]28.11'!AC74=1,'[1]28.11'!C74, " ")</f>
        <v xml:space="preserve"> </v>
      </c>
      <c r="M54" s="118" t="str">
        <f>IF('[1]28.11'!AC74=1,'[1]28.11'!K74, " ")</f>
        <v xml:space="preserve"> </v>
      </c>
    </row>
    <row r="55" spans="1:13" ht="30.75" x14ac:dyDescent="0.25">
      <c r="A55" s="109" t="str">
        <f>'[1]Впишите фамилии!'!K69</f>
        <v>в</v>
      </c>
      <c r="B55" s="125" t="str">
        <f>IF('[1]28.11'!X75=1,'[1]28.11'!C75, " ")</f>
        <v>Овсепян Эрнест</v>
      </c>
      <c r="C55" s="126">
        <f>IF('[1]28.11'!X75=1,'[1]28.11'!K75, " ")</f>
        <v>43</v>
      </c>
      <c r="D55" s="118" t="str">
        <f>IF('[1]28.11'!Y75=1,'[1]28.11'!C75, " ")</f>
        <v xml:space="preserve"> </v>
      </c>
      <c r="E55" s="118" t="str">
        <f>IF('[1]28.11'!Y75=1,'[1]28.11'!K75, " ")</f>
        <v xml:space="preserve"> </v>
      </c>
      <c r="F55" s="118" t="str">
        <f>IF('[1]28.11'!Z75=1,'[1]28.11'!C75, " ")</f>
        <v xml:space="preserve"> </v>
      </c>
      <c r="G55" s="118" t="str">
        <f>IF('[1]28.11'!Z75=1,'[1]28.11'!K75, " ")</f>
        <v xml:space="preserve"> </v>
      </c>
      <c r="H55" s="118" t="str">
        <f>IF('[1]28.11'!AA75=1,'[1]28.11'!C75, " ")</f>
        <v xml:space="preserve"> </v>
      </c>
      <c r="I55" s="118" t="str">
        <f>IF('[1]28.11'!AA75=1,'[1]28.11'!K75, " ")</f>
        <v xml:space="preserve"> </v>
      </c>
      <c r="J55" s="118" t="str">
        <f>IF('[1]28.11'!AB75=1,'[1]28.11'!C75, " ")</f>
        <v xml:space="preserve"> </v>
      </c>
      <c r="K55" s="118" t="str">
        <f>IF('[1]28.11'!AB75=1,'[1]28.11'!K75, " ")</f>
        <v xml:space="preserve"> </v>
      </c>
      <c r="L55" s="118" t="str">
        <f>IF('[1]28.11'!AC75=1,'[1]28.11'!C75, " ")</f>
        <v xml:space="preserve"> </v>
      </c>
      <c r="M55" s="118" t="str">
        <f>IF('[1]28.11'!AC75=1,'[1]28.11'!K75, " ")</f>
        <v xml:space="preserve"> </v>
      </c>
    </row>
    <row r="56" spans="1:13" ht="30.75" x14ac:dyDescent="0.25">
      <c r="A56" s="109" t="str">
        <f>'[1]Впишите фамилии!'!K70</f>
        <v>в</v>
      </c>
      <c r="B56" s="125" t="str">
        <f>IF('[1]28.11'!X76=1,'[1]28.11'!C76, " ")</f>
        <v xml:space="preserve"> </v>
      </c>
      <c r="C56" s="126" t="str">
        <f>IF('[1]28.11'!X76=1,'[1]28.11'!K76, " ")</f>
        <v xml:space="preserve"> </v>
      </c>
      <c r="D56" s="118" t="str">
        <f>IF('[1]28.11'!Y76=1,'[1]28.11'!C76, " ")</f>
        <v>Радюкина Валерия</v>
      </c>
      <c r="E56" s="118">
        <f>IF('[1]28.11'!Y76=1,'[1]28.11'!K76, " ")</f>
        <v>52</v>
      </c>
      <c r="F56" s="118" t="str">
        <f>IF('[1]28.11'!Z76=1,'[1]28.11'!C76, " ")</f>
        <v xml:space="preserve"> </v>
      </c>
      <c r="G56" s="118" t="str">
        <f>IF('[1]28.11'!Z76=1,'[1]28.11'!K76, " ")</f>
        <v xml:space="preserve"> </v>
      </c>
      <c r="H56" s="118" t="str">
        <f>IF('[1]28.11'!AA76=1,'[1]28.11'!C76, " ")</f>
        <v xml:space="preserve"> </v>
      </c>
      <c r="I56" s="118" t="str">
        <f>IF('[1]28.11'!AA76=1,'[1]28.11'!K76, " ")</f>
        <v xml:space="preserve"> </v>
      </c>
      <c r="J56" s="118" t="str">
        <f>IF('[1]28.11'!AB76=1,'[1]28.11'!C76, " ")</f>
        <v xml:space="preserve"> </v>
      </c>
      <c r="K56" s="118" t="str">
        <f>IF('[1]28.11'!AB76=1,'[1]28.11'!K76, " ")</f>
        <v xml:space="preserve"> </v>
      </c>
      <c r="L56" s="118" t="str">
        <f>IF('[1]28.11'!AC76=1,'[1]28.11'!C76, " ")</f>
        <v xml:space="preserve"> </v>
      </c>
      <c r="M56" s="118" t="str">
        <f>IF('[1]28.11'!AC76=1,'[1]28.11'!K76, " ")</f>
        <v xml:space="preserve"> </v>
      </c>
    </row>
    <row r="57" spans="1:13" ht="30.75" x14ac:dyDescent="0.25">
      <c r="A57" s="109" t="str">
        <f>'[1]Впишите фамилии!'!K71</f>
        <v>в</v>
      </c>
      <c r="B57" s="125" t="str">
        <f>IF('[1]28.11'!X77=1,'[1]28.11'!C77, " ")</f>
        <v xml:space="preserve"> </v>
      </c>
      <c r="C57" s="126" t="str">
        <f>IF('[1]28.11'!X77=1,'[1]28.11'!K77, " ")</f>
        <v xml:space="preserve"> </v>
      </c>
      <c r="D57" s="118" t="str">
        <f>IF('[1]28.11'!Y77=1,'[1]28.11'!C77, " ")</f>
        <v xml:space="preserve"> </v>
      </c>
      <c r="E57" s="118" t="str">
        <f>IF('[1]28.11'!Y77=1,'[1]28.11'!K77, " ")</f>
        <v xml:space="preserve"> </v>
      </c>
      <c r="F57" s="118" t="str">
        <f>IF('[1]28.11'!Z77=1,'[1]28.11'!C77, " ")</f>
        <v xml:space="preserve"> </v>
      </c>
      <c r="G57" s="118" t="str">
        <f>IF('[1]28.11'!Z77=1,'[1]28.11'!K77, " ")</f>
        <v xml:space="preserve"> </v>
      </c>
      <c r="H57" s="118" t="str">
        <f>IF('[1]28.11'!AA77=1,'[1]28.11'!C77, " ")</f>
        <v>Рахимбердинова Гульмира</v>
      </c>
      <c r="I57" s="118">
        <f>IF('[1]28.11'!AA77=1,'[1]28.11'!K77, " ")</f>
        <v>77</v>
      </c>
      <c r="J57" s="118" t="str">
        <f>IF('[1]28.11'!AB77=1,'[1]28.11'!C77, " ")</f>
        <v xml:space="preserve"> </v>
      </c>
      <c r="K57" s="118" t="str">
        <f>IF('[1]28.11'!AB77=1,'[1]28.11'!K77, " ")</f>
        <v xml:space="preserve"> </v>
      </c>
      <c r="L57" s="118" t="str">
        <f>IF('[1]28.11'!AC77=1,'[1]28.11'!C77, " ")</f>
        <v xml:space="preserve"> </v>
      </c>
      <c r="M57" s="118" t="str">
        <f>IF('[1]28.11'!AC77=1,'[1]28.11'!K77, " ")</f>
        <v xml:space="preserve"> </v>
      </c>
    </row>
    <row r="58" spans="1:13" ht="30.75" x14ac:dyDescent="0.25">
      <c r="A58" s="109" t="str">
        <f>'[1]Впишите фамилии!'!K72</f>
        <v>в</v>
      </c>
      <c r="B58" s="125" t="str">
        <f>IF('[1]28.11'!X78=1,'[1]28.11'!C78, " ")</f>
        <v xml:space="preserve"> </v>
      </c>
      <c r="C58" s="126" t="str">
        <f>IF('[1]28.11'!X78=1,'[1]28.11'!K78, " ")</f>
        <v xml:space="preserve"> </v>
      </c>
      <c r="D58" s="118" t="str">
        <f>IF('[1]28.11'!Y78=1,'[1]28.11'!C78, " ")</f>
        <v>Семенова Екатерина</v>
      </c>
      <c r="E58" s="118">
        <f>IF('[1]28.11'!Y78=1,'[1]28.11'!K78, " ")</f>
        <v>51</v>
      </c>
      <c r="F58" s="118" t="str">
        <f>IF('[1]28.11'!Z78=1,'[1]28.11'!C78, " ")</f>
        <v xml:space="preserve"> </v>
      </c>
      <c r="G58" s="118" t="str">
        <f>IF('[1]28.11'!Z78=1,'[1]28.11'!K78, " ")</f>
        <v xml:space="preserve"> </v>
      </c>
      <c r="H58" s="118" t="str">
        <f>IF('[1]28.11'!AA78=1,'[1]28.11'!C78, " ")</f>
        <v xml:space="preserve"> </v>
      </c>
      <c r="I58" s="118" t="str">
        <f>IF('[1]28.11'!AA78=1,'[1]28.11'!K78, " ")</f>
        <v xml:space="preserve"> </v>
      </c>
      <c r="J58" s="118" t="str">
        <f>IF('[1]28.11'!AB78=1,'[1]28.11'!C78, " ")</f>
        <v xml:space="preserve"> </v>
      </c>
      <c r="K58" s="118" t="str">
        <f>IF('[1]28.11'!AB78=1,'[1]28.11'!K78, " ")</f>
        <v xml:space="preserve"> </v>
      </c>
      <c r="L58" s="118" t="str">
        <f>IF('[1]28.11'!AC78=1,'[1]28.11'!C78, " ")</f>
        <v xml:space="preserve"> </v>
      </c>
      <c r="M58" s="118" t="str">
        <f>IF('[1]28.11'!AC78=1,'[1]28.11'!K78, " ")</f>
        <v xml:space="preserve"> </v>
      </c>
    </row>
    <row r="59" spans="1:13" ht="30.75" x14ac:dyDescent="0.25">
      <c r="A59" s="109" t="str">
        <f>'[1]Впишите фамилии!'!K73</f>
        <v>в</v>
      </c>
      <c r="B59" s="125" t="str">
        <f>IF('[1]28.11'!X79=1,'[1]28.11'!C79, " ")</f>
        <v xml:space="preserve"> </v>
      </c>
      <c r="C59" s="126" t="str">
        <f>IF('[1]28.11'!X79=1,'[1]28.11'!K79, " ")</f>
        <v xml:space="preserve"> </v>
      </c>
      <c r="D59" s="118" t="str">
        <f>IF('[1]28.11'!Y79=1,'[1]28.11'!C79, " ")</f>
        <v>Солдатова Алина</v>
      </c>
      <c r="E59" s="118">
        <f>IF('[1]28.11'!Y79=1,'[1]28.11'!K79, " ")</f>
        <v>59</v>
      </c>
      <c r="F59" s="118" t="str">
        <f>IF('[1]28.11'!Z79=1,'[1]28.11'!C79, " ")</f>
        <v xml:space="preserve"> </v>
      </c>
      <c r="G59" s="118" t="str">
        <f>IF('[1]28.11'!Z79=1,'[1]28.11'!K79, " ")</f>
        <v xml:space="preserve"> </v>
      </c>
      <c r="H59" s="118" t="str">
        <f>IF('[1]28.11'!AA79=1,'[1]28.11'!C79, " ")</f>
        <v xml:space="preserve"> </v>
      </c>
      <c r="I59" s="118" t="str">
        <f>IF('[1]28.11'!AA79=1,'[1]28.11'!K79, " ")</f>
        <v xml:space="preserve"> </v>
      </c>
      <c r="J59" s="118" t="str">
        <f>IF('[1]28.11'!AB79=1,'[1]28.11'!C79, " ")</f>
        <v xml:space="preserve"> </v>
      </c>
      <c r="K59" s="118" t="str">
        <f>IF('[1]28.11'!AB79=1,'[1]28.11'!K79, " ")</f>
        <v xml:space="preserve"> </v>
      </c>
      <c r="L59" s="118" t="str">
        <f>IF('[1]28.11'!AC79=1,'[1]28.11'!C79, " ")</f>
        <v xml:space="preserve"> </v>
      </c>
      <c r="M59" s="118" t="str">
        <f>IF('[1]28.11'!AC79=1,'[1]28.11'!K79, " ")</f>
        <v xml:space="preserve"> </v>
      </c>
    </row>
    <row r="60" spans="1:13" x14ac:dyDescent="0.25">
      <c r="A60" s="109" t="str">
        <f>'[1]Впишите фамилии!'!K74</f>
        <v>в</v>
      </c>
      <c r="B60" s="125" t="str">
        <f>IF('[1]28.11'!X80=1,'[1]28.11'!C80, " ")</f>
        <v>Цыздоев Ваха</v>
      </c>
      <c r="C60" s="126">
        <f>IF('[1]28.11'!X80=1,'[1]28.11'!K80, " ")</f>
        <v>47</v>
      </c>
      <c r="D60" s="118" t="str">
        <f>IF('[1]28.11'!Y80=1,'[1]28.11'!C80, " ")</f>
        <v xml:space="preserve"> </v>
      </c>
      <c r="E60" s="118" t="str">
        <f>IF('[1]28.11'!Y80=1,'[1]28.11'!K80, " ")</f>
        <v xml:space="preserve"> </v>
      </c>
      <c r="F60" s="118" t="str">
        <f>IF('[1]28.11'!Z80=1,'[1]28.11'!C80, " ")</f>
        <v xml:space="preserve"> </v>
      </c>
      <c r="G60" s="118" t="str">
        <f>IF('[1]28.11'!Z80=1,'[1]28.11'!K80, " ")</f>
        <v xml:space="preserve"> </v>
      </c>
      <c r="H60" s="118" t="str">
        <f>IF('[1]28.11'!AA80=1,'[1]28.11'!C80, " ")</f>
        <v xml:space="preserve"> </v>
      </c>
      <c r="I60" s="118" t="str">
        <f>IF('[1]28.11'!AA80=1,'[1]28.11'!K80, " ")</f>
        <v xml:space="preserve"> </v>
      </c>
      <c r="J60" s="118" t="str">
        <f>IF('[1]28.11'!AB80=1,'[1]28.11'!C80, " ")</f>
        <v xml:space="preserve"> </v>
      </c>
      <c r="K60" s="118" t="str">
        <f>IF('[1]28.11'!AB80=1,'[1]28.11'!K80, " ")</f>
        <v xml:space="preserve"> </v>
      </c>
      <c r="L60" s="118" t="str">
        <f>IF('[1]28.11'!AC80=1,'[1]28.11'!C80, " ")</f>
        <v xml:space="preserve"> </v>
      </c>
      <c r="M60" s="118" t="str">
        <f>IF('[1]28.11'!AC80=1,'[1]28.11'!K80, " ")</f>
        <v xml:space="preserve"> </v>
      </c>
    </row>
    <row r="61" spans="1:13" ht="30.75" x14ac:dyDescent="0.25">
      <c r="A61" s="109" t="str">
        <f>'[1]Впишите фамилии!'!K75</f>
        <v>в</v>
      </c>
      <c r="B61" s="125" t="str">
        <f>IF('[1]28.11'!X81=1,'[1]28.11'!C81, " ")</f>
        <v xml:space="preserve"> </v>
      </c>
      <c r="C61" s="126" t="str">
        <f>IF('[1]28.11'!X81=1,'[1]28.11'!K81, " ")</f>
        <v xml:space="preserve"> </v>
      </c>
      <c r="D61" s="118" t="str">
        <f>IF('[1]28.11'!Y81=1,'[1]28.11'!C81, " ")</f>
        <v xml:space="preserve"> </v>
      </c>
      <c r="E61" s="118" t="str">
        <f>IF('[1]28.11'!Y81=1,'[1]28.11'!K81, " ")</f>
        <v xml:space="preserve"> </v>
      </c>
      <c r="F61" s="118" t="str">
        <f>IF('[1]28.11'!Z81=1,'[1]28.11'!C81, " ")</f>
        <v>Шакенова Зарина</v>
      </c>
      <c r="G61" s="118">
        <f>IF('[1]28.11'!Z81=1,'[1]28.11'!K81, " ")</f>
        <v>70</v>
      </c>
      <c r="H61" s="118" t="str">
        <f>IF('[1]28.11'!AA81=1,'[1]28.11'!C81, " ")</f>
        <v xml:space="preserve"> </v>
      </c>
      <c r="I61" s="118" t="str">
        <f>IF('[1]28.11'!AA81=1,'[1]28.11'!K81, " ")</f>
        <v xml:space="preserve"> </v>
      </c>
      <c r="J61" s="118" t="str">
        <f>IF('[1]28.11'!AB81=1,'[1]28.11'!C81, " ")</f>
        <v xml:space="preserve"> </v>
      </c>
      <c r="K61" s="118" t="str">
        <f>IF('[1]28.11'!AB81=1,'[1]28.11'!K81, " ")</f>
        <v xml:space="preserve"> </v>
      </c>
      <c r="L61" s="118" t="str">
        <f>IF('[1]28.11'!AC81=1,'[1]28.11'!C81, " ")</f>
        <v xml:space="preserve"> </v>
      </c>
      <c r="M61" s="118" t="str">
        <f>IF('[1]28.11'!AC81=1,'[1]28.11'!K81, " ")</f>
        <v xml:space="preserve"> </v>
      </c>
    </row>
    <row r="62" spans="1:13" x14ac:dyDescent="0.25">
      <c r="A62" s="120"/>
      <c r="B62" s="120" t="s">
        <v>20</v>
      </c>
      <c r="C62" s="121">
        <f>COUNT(C46:C61)</f>
        <v>5</v>
      </c>
      <c r="D62" s="121" t="s">
        <v>21</v>
      </c>
      <c r="E62" s="121">
        <f>COUNT(E46:E61)</f>
        <v>6</v>
      </c>
      <c r="F62" s="121" t="s">
        <v>22</v>
      </c>
      <c r="G62" s="121">
        <f>COUNT(G46:G61)</f>
        <v>1</v>
      </c>
      <c r="H62" s="121" t="s">
        <v>23</v>
      </c>
      <c r="I62" s="121">
        <f>COUNT(I46:I61)</f>
        <v>1</v>
      </c>
      <c r="J62" s="121" t="s">
        <v>24</v>
      </c>
      <c r="K62" s="121">
        <f>COUNT(K46:K61)</f>
        <v>0</v>
      </c>
      <c r="L62" s="121" t="s">
        <v>25</v>
      </c>
      <c r="M62" s="121">
        <f>COUNT(M46:M61)</f>
        <v>0</v>
      </c>
    </row>
    <row r="63" spans="1:13" ht="18" x14ac:dyDescent="0.25">
      <c r="A63" s="121" t="str">
        <f>'[1]Впишите фамилии!'!N59</f>
        <v>11 класс</v>
      </c>
      <c r="B63" s="122" t="s">
        <v>46</v>
      </c>
      <c r="C63" s="123">
        <f>C24+C45+C62</f>
        <v>5</v>
      </c>
      <c r="D63" s="123"/>
      <c r="E63" s="123">
        <f>E24+E45+E62</f>
        <v>10</v>
      </c>
      <c r="F63" s="123"/>
      <c r="G63" s="123">
        <f>G24+G45+G62</f>
        <v>9</v>
      </c>
      <c r="H63" s="123"/>
      <c r="I63" s="123">
        <f>I24+I45+I62</f>
        <v>20</v>
      </c>
      <c r="J63" s="123"/>
      <c r="K63" s="123">
        <f>K24+K45+K62</f>
        <v>8</v>
      </c>
      <c r="L63" s="123"/>
      <c r="M63" s="123">
        <f>M24+M45+M62</f>
        <v>3</v>
      </c>
    </row>
    <row r="64" spans="1:13" ht="18" x14ac:dyDescent="0.25">
      <c r="A64" s="122"/>
      <c r="B64" s="122" t="s">
        <v>8</v>
      </c>
      <c r="C64" s="123">
        <v>57</v>
      </c>
      <c r="D64" s="123"/>
      <c r="E64" s="123"/>
      <c r="F64" s="123"/>
      <c r="G64" s="123"/>
      <c r="H64" s="123"/>
      <c r="I64" s="123"/>
      <c r="J64" s="123"/>
      <c r="K64" s="123"/>
      <c r="L64" s="123"/>
      <c r="M64" s="123"/>
    </row>
    <row r="65" spans="1:13" ht="18" x14ac:dyDescent="0.25">
      <c r="A65" s="122"/>
      <c r="B65" s="122" t="s">
        <v>47</v>
      </c>
      <c r="C65" s="124">
        <f>'[1]28.11'!AE97</f>
        <v>57</v>
      </c>
      <c r="D65" s="123"/>
      <c r="E65" s="123"/>
      <c r="F65" s="123"/>
      <c r="G65" s="123"/>
      <c r="H65" s="123"/>
      <c r="I65" s="123"/>
      <c r="J65" s="123"/>
      <c r="K65" s="123"/>
      <c r="L65" s="123"/>
      <c r="M65" s="123"/>
    </row>
    <row r="67" spans="1:13" x14ac:dyDescent="0.25">
      <c r="B67" s="56"/>
    </row>
    <row r="68" spans="1:13" x14ac:dyDescent="0.25">
      <c r="B68" s="58"/>
    </row>
    <row r="69" spans="1:13" x14ac:dyDescent="0.25">
      <c r="B69" s="56"/>
    </row>
  </sheetData>
  <mergeCells count="6">
    <mergeCell ref="A1:J1"/>
    <mergeCell ref="K1:M1"/>
    <mergeCell ref="A25:J25"/>
    <mergeCell ref="K25:M25"/>
    <mergeCell ref="A46:J46"/>
    <mergeCell ref="K46:M46"/>
  </mergeCells>
  <pageMargins left="0.19685039370078741" right="0.19685039370078741" top="0.19685039370078741" bottom="0.19685039370078741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topLeftCell="A22" workbookViewId="0">
      <selection activeCell="C44" sqref="C44"/>
    </sheetView>
  </sheetViews>
  <sheetFormatPr defaultColWidth="7.85546875" defaultRowHeight="18.75" x14ac:dyDescent="0.3"/>
  <cols>
    <col min="1" max="1" width="7.140625" style="152" customWidth="1"/>
    <col min="2" max="2" width="21.42578125" style="153" customWidth="1"/>
    <col min="3" max="3" width="12.7109375" style="152" customWidth="1"/>
    <col min="4" max="4" width="13.5703125" style="152" customWidth="1"/>
    <col min="5" max="5" width="14.140625" style="129" customWidth="1"/>
    <col min="6" max="6" width="13.85546875" style="129" customWidth="1"/>
    <col min="7" max="27" width="17.28515625" style="129" hidden="1" customWidth="1"/>
    <col min="28" max="28" width="14.85546875" style="129" customWidth="1"/>
    <col min="29" max="256" width="7.85546875" style="129"/>
    <col min="257" max="257" width="5" style="129" customWidth="1"/>
    <col min="258" max="258" width="17.85546875" style="129" customWidth="1"/>
    <col min="259" max="275" width="7.28515625" style="129" customWidth="1"/>
    <col min="276" max="282" width="8.140625" style="129" customWidth="1"/>
    <col min="283" max="283" width="8.42578125" style="129" customWidth="1"/>
    <col min="284" max="284" width="0" style="129" hidden="1" customWidth="1"/>
    <col min="285" max="512" width="7.85546875" style="129"/>
    <col min="513" max="513" width="5" style="129" customWidth="1"/>
    <col min="514" max="514" width="17.85546875" style="129" customWidth="1"/>
    <col min="515" max="531" width="7.28515625" style="129" customWidth="1"/>
    <col min="532" max="538" width="8.140625" style="129" customWidth="1"/>
    <col min="539" max="539" width="8.42578125" style="129" customWidth="1"/>
    <col min="540" max="540" width="0" style="129" hidden="1" customWidth="1"/>
    <col min="541" max="768" width="7.85546875" style="129"/>
    <col min="769" max="769" width="5" style="129" customWidth="1"/>
    <col min="770" max="770" width="17.85546875" style="129" customWidth="1"/>
    <col min="771" max="787" width="7.28515625" style="129" customWidth="1"/>
    <col min="788" max="794" width="8.140625" style="129" customWidth="1"/>
    <col min="795" max="795" width="8.42578125" style="129" customWidth="1"/>
    <col min="796" max="796" width="0" style="129" hidden="1" customWidth="1"/>
    <col min="797" max="1024" width="7.85546875" style="129"/>
    <col min="1025" max="1025" width="5" style="129" customWidth="1"/>
    <col min="1026" max="1026" width="17.85546875" style="129" customWidth="1"/>
    <col min="1027" max="1043" width="7.28515625" style="129" customWidth="1"/>
    <col min="1044" max="1050" width="8.140625" style="129" customWidth="1"/>
    <col min="1051" max="1051" width="8.42578125" style="129" customWidth="1"/>
    <col min="1052" max="1052" width="0" style="129" hidden="1" customWidth="1"/>
    <col min="1053" max="1280" width="7.85546875" style="129"/>
    <col min="1281" max="1281" width="5" style="129" customWidth="1"/>
    <col min="1282" max="1282" width="17.85546875" style="129" customWidth="1"/>
    <col min="1283" max="1299" width="7.28515625" style="129" customWidth="1"/>
    <col min="1300" max="1306" width="8.140625" style="129" customWidth="1"/>
    <col min="1307" max="1307" width="8.42578125" style="129" customWidth="1"/>
    <col min="1308" max="1308" width="0" style="129" hidden="1" customWidth="1"/>
    <col min="1309" max="1536" width="7.85546875" style="129"/>
    <col min="1537" max="1537" width="5" style="129" customWidth="1"/>
    <col min="1538" max="1538" width="17.85546875" style="129" customWidth="1"/>
    <col min="1539" max="1555" width="7.28515625" style="129" customWidth="1"/>
    <col min="1556" max="1562" width="8.140625" style="129" customWidth="1"/>
    <col min="1563" max="1563" width="8.42578125" style="129" customWidth="1"/>
    <col min="1564" max="1564" width="0" style="129" hidden="1" customWidth="1"/>
    <col min="1565" max="1792" width="7.85546875" style="129"/>
    <col min="1793" max="1793" width="5" style="129" customWidth="1"/>
    <col min="1794" max="1794" width="17.85546875" style="129" customWidth="1"/>
    <col min="1795" max="1811" width="7.28515625" style="129" customWidth="1"/>
    <col min="1812" max="1818" width="8.140625" style="129" customWidth="1"/>
    <col min="1819" max="1819" width="8.42578125" style="129" customWidth="1"/>
    <col min="1820" max="1820" width="0" style="129" hidden="1" customWidth="1"/>
    <col min="1821" max="2048" width="7.85546875" style="129"/>
    <col min="2049" max="2049" width="5" style="129" customWidth="1"/>
    <col min="2050" max="2050" width="17.85546875" style="129" customWidth="1"/>
    <col min="2051" max="2067" width="7.28515625" style="129" customWidth="1"/>
    <col min="2068" max="2074" width="8.140625" style="129" customWidth="1"/>
    <col min="2075" max="2075" width="8.42578125" style="129" customWidth="1"/>
    <col min="2076" max="2076" width="0" style="129" hidden="1" customWidth="1"/>
    <col min="2077" max="2304" width="7.85546875" style="129"/>
    <col min="2305" max="2305" width="5" style="129" customWidth="1"/>
    <col min="2306" max="2306" width="17.85546875" style="129" customWidth="1"/>
    <col min="2307" max="2323" width="7.28515625" style="129" customWidth="1"/>
    <col min="2324" max="2330" width="8.140625" style="129" customWidth="1"/>
    <col min="2331" max="2331" width="8.42578125" style="129" customWidth="1"/>
    <col min="2332" max="2332" width="0" style="129" hidden="1" customWidth="1"/>
    <col min="2333" max="2560" width="7.85546875" style="129"/>
    <col min="2561" max="2561" width="5" style="129" customWidth="1"/>
    <col min="2562" max="2562" width="17.85546875" style="129" customWidth="1"/>
    <col min="2563" max="2579" width="7.28515625" style="129" customWidth="1"/>
    <col min="2580" max="2586" width="8.140625" style="129" customWidth="1"/>
    <col min="2587" max="2587" width="8.42578125" style="129" customWidth="1"/>
    <col min="2588" max="2588" width="0" style="129" hidden="1" customWidth="1"/>
    <col min="2589" max="2816" width="7.85546875" style="129"/>
    <col min="2817" max="2817" width="5" style="129" customWidth="1"/>
    <col min="2818" max="2818" width="17.85546875" style="129" customWidth="1"/>
    <col min="2819" max="2835" width="7.28515625" style="129" customWidth="1"/>
    <col min="2836" max="2842" width="8.140625" style="129" customWidth="1"/>
    <col min="2843" max="2843" width="8.42578125" style="129" customWidth="1"/>
    <col min="2844" max="2844" width="0" style="129" hidden="1" customWidth="1"/>
    <col min="2845" max="3072" width="7.85546875" style="129"/>
    <col min="3073" max="3073" width="5" style="129" customWidth="1"/>
    <col min="3074" max="3074" width="17.85546875" style="129" customWidth="1"/>
    <col min="3075" max="3091" width="7.28515625" style="129" customWidth="1"/>
    <col min="3092" max="3098" width="8.140625" style="129" customWidth="1"/>
    <col min="3099" max="3099" width="8.42578125" style="129" customWidth="1"/>
    <col min="3100" max="3100" width="0" style="129" hidden="1" customWidth="1"/>
    <col min="3101" max="3328" width="7.85546875" style="129"/>
    <col min="3329" max="3329" width="5" style="129" customWidth="1"/>
    <col min="3330" max="3330" width="17.85546875" style="129" customWidth="1"/>
    <col min="3331" max="3347" width="7.28515625" style="129" customWidth="1"/>
    <col min="3348" max="3354" width="8.140625" style="129" customWidth="1"/>
    <col min="3355" max="3355" width="8.42578125" style="129" customWidth="1"/>
    <col min="3356" max="3356" width="0" style="129" hidden="1" customWidth="1"/>
    <col min="3357" max="3584" width="7.85546875" style="129"/>
    <col min="3585" max="3585" width="5" style="129" customWidth="1"/>
    <col min="3586" max="3586" width="17.85546875" style="129" customWidth="1"/>
    <col min="3587" max="3603" width="7.28515625" style="129" customWidth="1"/>
    <col min="3604" max="3610" width="8.140625" style="129" customWidth="1"/>
    <col min="3611" max="3611" width="8.42578125" style="129" customWidth="1"/>
    <col min="3612" max="3612" width="0" style="129" hidden="1" customWidth="1"/>
    <col min="3613" max="3840" width="7.85546875" style="129"/>
    <col min="3841" max="3841" width="5" style="129" customWidth="1"/>
    <col min="3842" max="3842" width="17.85546875" style="129" customWidth="1"/>
    <col min="3843" max="3859" width="7.28515625" style="129" customWidth="1"/>
    <col min="3860" max="3866" width="8.140625" style="129" customWidth="1"/>
    <col min="3867" max="3867" width="8.42578125" style="129" customWidth="1"/>
    <col min="3868" max="3868" width="0" style="129" hidden="1" customWidth="1"/>
    <col min="3869" max="4096" width="7.85546875" style="129"/>
    <col min="4097" max="4097" width="5" style="129" customWidth="1"/>
    <col min="4098" max="4098" width="17.85546875" style="129" customWidth="1"/>
    <col min="4099" max="4115" width="7.28515625" style="129" customWidth="1"/>
    <col min="4116" max="4122" width="8.140625" style="129" customWidth="1"/>
    <col min="4123" max="4123" width="8.42578125" style="129" customWidth="1"/>
    <col min="4124" max="4124" width="0" style="129" hidden="1" customWidth="1"/>
    <col min="4125" max="4352" width="7.85546875" style="129"/>
    <col min="4353" max="4353" width="5" style="129" customWidth="1"/>
    <col min="4354" max="4354" width="17.85546875" style="129" customWidth="1"/>
    <col min="4355" max="4371" width="7.28515625" style="129" customWidth="1"/>
    <col min="4372" max="4378" width="8.140625" style="129" customWidth="1"/>
    <col min="4379" max="4379" width="8.42578125" style="129" customWidth="1"/>
    <col min="4380" max="4380" width="0" style="129" hidden="1" customWidth="1"/>
    <col min="4381" max="4608" width="7.85546875" style="129"/>
    <col min="4609" max="4609" width="5" style="129" customWidth="1"/>
    <col min="4610" max="4610" width="17.85546875" style="129" customWidth="1"/>
    <col min="4611" max="4627" width="7.28515625" style="129" customWidth="1"/>
    <col min="4628" max="4634" width="8.140625" style="129" customWidth="1"/>
    <col min="4635" max="4635" width="8.42578125" style="129" customWidth="1"/>
    <col min="4636" max="4636" width="0" style="129" hidden="1" customWidth="1"/>
    <col min="4637" max="4864" width="7.85546875" style="129"/>
    <col min="4865" max="4865" width="5" style="129" customWidth="1"/>
    <col min="4866" max="4866" width="17.85546875" style="129" customWidth="1"/>
    <col min="4867" max="4883" width="7.28515625" style="129" customWidth="1"/>
    <col min="4884" max="4890" width="8.140625" style="129" customWidth="1"/>
    <col min="4891" max="4891" width="8.42578125" style="129" customWidth="1"/>
    <col min="4892" max="4892" width="0" style="129" hidden="1" customWidth="1"/>
    <col min="4893" max="5120" width="7.85546875" style="129"/>
    <col min="5121" max="5121" width="5" style="129" customWidth="1"/>
    <col min="5122" max="5122" width="17.85546875" style="129" customWidth="1"/>
    <col min="5123" max="5139" width="7.28515625" style="129" customWidth="1"/>
    <col min="5140" max="5146" width="8.140625" style="129" customWidth="1"/>
    <col min="5147" max="5147" width="8.42578125" style="129" customWidth="1"/>
    <col min="5148" max="5148" width="0" style="129" hidden="1" customWidth="1"/>
    <col min="5149" max="5376" width="7.85546875" style="129"/>
    <col min="5377" max="5377" width="5" style="129" customWidth="1"/>
    <col min="5378" max="5378" width="17.85546875" style="129" customWidth="1"/>
    <col min="5379" max="5395" width="7.28515625" style="129" customWidth="1"/>
    <col min="5396" max="5402" width="8.140625" style="129" customWidth="1"/>
    <col min="5403" max="5403" width="8.42578125" style="129" customWidth="1"/>
    <col min="5404" max="5404" width="0" style="129" hidden="1" customWidth="1"/>
    <col min="5405" max="5632" width="7.85546875" style="129"/>
    <col min="5633" max="5633" width="5" style="129" customWidth="1"/>
    <col min="5634" max="5634" width="17.85546875" style="129" customWidth="1"/>
    <col min="5635" max="5651" width="7.28515625" style="129" customWidth="1"/>
    <col min="5652" max="5658" width="8.140625" style="129" customWidth="1"/>
    <col min="5659" max="5659" width="8.42578125" style="129" customWidth="1"/>
    <col min="5660" max="5660" width="0" style="129" hidden="1" customWidth="1"/>
    <col min="5661" max="5888" width="7.85546875" style="129"/>
    <col min="5889" max="5889" width="5" style="129" customWidth="1"/>
    <col min="5890" max="5890" width="17.85546875" style="129" customWidth="1"/>
    <col min="5891" max="5907" width="7.28515625" style="129" customWidth="1"/>
    <col min="5908" max="5914" width="8.140625" style="129" customWidth="1"/>
    <col min="5915" max="5915" width="8.42578125" style="129" customWidth="1"/>
    <col min="5916" max="5916" width="0" style="129" hidden="1" customWidth="1"/>
    <col min="5917" max="6144" width="7.85546875" style="129"/>
    <col min="6145" max="6145" width="5" style="129" customWidth="1"/>
    <col min="6146" max="6146" width="17.85546875" style="129" customWidth="1"/>
    <col min="6147" max="6163" width="7.28515625" style="129" customWidth="1"/>
    <col min="6164" max="6170" width="8.140625" style="129" customWidth="1"/>
    <col min="6171" max="6171" width="8.42578125" style="129" customWidth="1"/>
    <col min="6172" max="6172" width="0" style="129" hidden="1" customWidth="1"/>
    <col min="6173" max="6400" width="7.85546875" style="129"/>
    <col min="6401" max="6401" width="5" style="129" customWidth="1"/>
    <col min="6402" max="6402" width="17.85546875" style="129" customWidth="1"/>
    <col min="6403" max="6419" width="7.28515625" style="129" customWidth="1"/>
    <col min="6420" max="6426" width="8.140625" style="129" customWidth="1"/>
    <col min="6427" max="6427" width="8.42578125" style="129" customWidth="1"/>
    <col min="6428" max="6428" width="0" style="129" hidden="1" customWidth="1"/>
    <col min="6429" max="6656" width="7.85546875" style="129"/>
    <col min="6657" max="6657" width="5" style="129" customWidth="1"/>
    <col min="6658" max="6658" width="17.85546875" style="129" customWidth="1"/>
    <col min="6659" max="6675" width="7.28515625" style="129" customWidth="1"/>
    <col min="6676" max="6682" width="8.140625" style="129" customWidth="1"/>
    <col min="6683" max="6683" width="8.42578125" style="129" customWidth="1"/>
    <col min="6684" max="6684" width="0" style="129" hidden="1" customWidth="1"/>
    <col min="6685" max="6912" width="7.85546875" style="129"/>
    <col min="6913" max="6913" width="5" style="129" customWidth="1"/>
    <col min="6914" max="6914" width="17.85546875" style="129" customWidth="1"/>
    <col min="6915" max="6931" width="7.28515625" style="129" customWidth="1"/>
    <col min="6932" max="6938" width="8.140625" style="129" customWidth="1"/>
    <col min="6939" max="6939" width="8.42578125" style="129" customWidth="1"/>
    <col min="6940" max="6940" width="0" style="129" hidden="1" customWidth="1"/>
    <col min="6941" max="7168" width="7.85546875" style="129"/>
    <col min="7169" max="7169" width="5" style="129" customWidth="1"/>
    <col min="7170" max="7170" width="17.85546875" style="129" customWidth="1"/>
    <col min="7171" max="7187" width="7.28515625" style="129" customWidth="1"/>
    <col min="7188" max="7194" width="8.140625" style="129" customWidth="1"/>
    <col min="7195" max="7195" width="8.42578125" style="129" customWidth="1"/>
    <col min="7196" max="7196" width="0" style="129" hidden="1" customWidth="1"/>
    <col min="7197" max="7424" width="7.85546875" style="129"/>
    <col min="7425" max="7425" width="5" style="129" customWidth="1"/>
    <col min="7426" max="7426" width="17.85546875" style="129" customWidth="1"/>
    <col min="7427" max="7443" width="7.28515625" style="129" customWidth="1"/>
    <col min="7444" max="7450" width="8.140625" style="129" customWidth="1"/>
    <col min="7451" max="7451" width="8.42578125" style="129" customWidth="1"/>
    <col min="7452" max="7452" width="0" style="129" hidden="1" customWidth="1"/>
    <col min="7453" max="7680" width="7.85546875" style="129"/>
    <col min="7681" max="7681" width="5" style="129" customWidth="1"/>
    <col min="7682" max="7682" width="17.85546875" style="129" customWidth="1"/>
    <col min="7683" max="7699" width="7.28515625" style="129" customWidth="1"/>
    <col min="7700" max="7706" width="8.140625" style="129" customWidth="1"/>
    <col min="7707" max="7707" width="8.42578125" style="129" customWidth="1"/>
    <col min="7708" max="7708" width="0" style="129" hidden="1" customWidth="1"/>
    <col min="7709" max="7936" width="7.85546875" style="129"/>
    <col min="7937" max="7937" width="5" style="129" customWidth="1"/>
    <col min="7938" max="7938" width="17.85546875" style="129" customWidth="1"/>
    <col min="7939" max="7955" width="7.28515625" style="129" customWidth="1"/>
    <col min="7956" max="7962" width="8.140625" style="129" customWidth="1"/>
    <col min="7963" max="7963" width="8.42578125" style="129" customWidth="1"/>
    <col min="7964" max="7964" width="0" style="129" hidden="1" customWidth="1"/>
    <col min="7965" max="8192" width="7.85546875" style="129"/>
    <col min="8193" max="8193" width="5" style="129" customWidth="1"/>
    <col min="8194" max="8194" width="17.85546875" style="129" customWidth="1"/>
    <col min="8195" max="8211" width="7.28515625" style="129" customWidth="1"/>
    <col min="8212" max="8218" width="8.140625" style="129" customWidth="1"/>
    <col min="8219" max="8219" width="8.42578125" style="129" customWidth="1"/>
    <col min="8220" max="8220" width="0" style="129" hidden="1" customWidth="1"/>
    <col min="8221" max="8448" width="7.85546875" style="129"/>
    <col min="8449" max="8449" width="5" style="129" customWidth="1"/>
    <col min="8450" max="8450" width="17.85546875" style="129" customWidth="1"/>
    <col min="8451" max="8467" width="7.28515625" style="129" customWidth="1"/>
    <col min="8468" max="8474" width="8.140625" style="129" customWidth="1"/>
    <col min="8475" max="8475" width="8.42578125" style="129" customWidth="1"/>
    <col min="8476" max="8476" width="0" style="129" hidden="1" customWidth="1"/>
    <col min="8477" max="8704" width="7.85546875" style="129"/>
    <col min="8705" max="8705" width="5" style="129" customWidth="1"/>
    <col min="8706" max="8706" width="17.85546875" style="129" customWidth="1"/>
    <col min="8707" max="8723" width="7.28515625" style="129" customWidth="1"/>
    <col min="8724" max="8730" width="8.140625" style="129" customWidth="1"/>
    <col min="8731" max="8731" width="8.42578125" style="129" customWidth="1"/>
    <col min="8732" max="8732" width="0" style="129" hidden="1" customWidth="1"/>
    <col min="8733" max="8960" width="7.85546875" style="129"/>
    <col min="8961" max="8961" width="5" style="129" customWidth="1"/>
    <col min="8962" max="8962" width="17.85546875" style="129" customWidth="1"/>
    <col min="8963" max="8979" width="7.28515625" style="129" customWidth="1"/>
    <col min="8980" max="8986" width="8.140625" style="129" customWidth="1"/>
    <col min="8987" max="8987" width="8.42578125" style="129" customWidth="1"/>
    <col min="8988" max="8988" width="0" style="129" hidden="1" customWidth="1"/>
    <col min="8989" max="9216" width="7.85546875" style="129"/>
    <col min="9217" max="9217" width="5" style="129" customWidth="1"/>
    <col min="9218" max="9218" width="17.85546875" style="129" customWidth="1"/>
    <col min="9219" max="9235" width="7.28515625" style="129" customWidth="1"/>
    <col min="9236" max="9242" width="8.140625" style="129" customWidth="1"/>
    <col min="9243" max="9243" width="8.42578125" style="129" customWidth="1"/>
    <col min="9244" max="9244" width="0" style="129" hidden="1" customWidth="1"/>
    <col min="9245" max="9472" width="7.85546875" style="129"/>
    <col min="9473" max="9473" width="5" style="129" customWidth="1"/>
    <col min="9474" max="9474" width="17.85546875" style="129" customWidth="1"/>
    <col min="9475" max="9491" width="7.28515625" style="129" customWidth="1"/>
    <col min="9492" max="9498" width="8.140625" style="129" customWidth="1"/>
    <col min="9499" max="9499" width="8.42578125" style="129" customWidth="1"/>
    <col min="9500" max="9500" width="0" style="129" hidden="1" customWidth="1"/>
    <col min="9501" max="9728" width="7.85546875" style="129"/>
    <col min="9729" max="9729" width="5" style="129" customWidth="1"/>
    <col min="9730" max="9730" width="17.85546875" style="129" customWidth="1"/>
    <col min="9731" max="9747" width="7.28515625" style="129" customWidth="1"/>
    <col min="9748" max="9754" width="8.140625" style="129" customWidth="1"/>
    <col min="9755" max="9755" width="8.42578125" style="129" customWidth="1"/>
    <col min="9756" max="9756" width="0" style="129" hidden="1" customWidth="1"/>
    <col min="9757" max="9984" width="7.85546875" style="129"/>
    <col min="9985" max="9985" width="5" style="129" customWidth="1"/>
    <col min="9986" max="9986" width="17.85546875" style="129" customWidth="1"/>
    <col min="9987" max="10003" width="7.28515625" style="129" customWidth="1"/>
    <col min="10004" max="10010" width="8.140625" style="129" customWidth="1"/>
    <col min="10011" max="10011" width="8.42578125" style="129" customWidth="1"/>
    <col min="10012" max="10012" width="0" style="129" hidden="1" customWidth="1"/>
    <col min="10013" max="10240" width="7.85546875" style="129"/>
    <col min="10241" max="10241" width="5" style="129" customWidth="1"/>
    <col min="10242" max="10242" width="17.85546875" style="129" customWidth="1"/>
    <col min="10243" max="10259" width="7.28515625" style="129" customWidth="1"/>
    <col min="10260" max="10266" width="8.140625" style="129" customWidth="1"/>
    <col min="10267" max="10267" width="8.42578125" style="129" customWidth="1"/>
    <col min="10268" max="10268" width="0" style="129" hidden="1" customWidth="1"/>
    <col min="10269" max="10496" width="7.85546875" style="129"/>
    <col min="10497" max="10497" width="5" style="129" customWidth="1"/>
    <col min="10498" max="10498" width="17.85546875" style="129" customWidth="1"/>
    <col min="10499" max="10515" width="7.28515625" style="129" customWidth="1"/>
    <col min="10516" max="10522" width="8.140625" style="129" customWidth="1"/>
    <col min="10523" max="10523" width="8.42578125" style="129" customWidth="1"/>
    <col min="10524" max="10524" width="0" style="129" hidden="1" customWidth="1"/>
    <col min="10525" max="10752" width="7.85546875" style="129"/>
    <col min="10753" max="10753" width="5" style="129" customWidth="1"/>
    <col min="10754" max="10754" width="17.85546875" style="129" customWidth="1"/>
    <col min="10755" max="10771" width="7.28515625" style="129" customWidth="1"/>
    <col min="10772" max="10778" width="8.140625" style="129" customWidth="1"/>
    <col min="10779" max="10779" width="8.42578125" style="129" customWidth="1"/>
    <col min="10780" max="10780" width="0" style="129" hidden="1" customWidth="1"/>
    <col min="10781" max="11008" width="7.85546875" style="129"/>
    <col min="11009" max="11009" width="5" style="129" customWidth="1"/>
    <col min="11010" max="11010" width="17.85546875" style="129" customWidth="1"/>
    <col min="11011" max="11027" width="7.28515625" style="129" customWidth="1"/>
    <col min="11028" max="11034" width="8.140625" style="129" customWidth="1"/>
    <col min="11035" max="11035" width="8.42578125" style="129" customWidth="1"/>
    <col min="11036" max="11036" width="0" style="129" hidden="1" customWidth="1"/>
    <col min="11037" max="11264" width="7.85546875" style="129"/>
    <col min="11265" max="11265" width="5" style="129" customWidth="1"/>
    <col min="11266" max="11266" width="17.85546875" style="129" customWidth="1"/>
    <col min="11267" max="11283" width="7.28515625" style="129" customWidth="1"/>
    <col min="11284" max="11290" width="8.140625" style="129" customWidth="1"/>
    <col min="11291" max="11291" width="8.42578125" style="129" customWidth="1"/>
    <col min="11292" max="11292" width="0" style="129" hidden="1" customWidth="1"/>
    <col min="11293" max="11520" width="7.85546875" style="129"/>
    <col min="11521" max="11521" width="5" style="129" customWidth="1"/>
    <col min="11522" max="11522" width="17.85546875" style="129" customWidth="1"/>
    <col min="11523" max="11539" width="7.28515625" style="129" customWidth="1"/>
    <col min="11540" max="11546" width="8.140625" style="129" customWidth="1"/>
    <col min="11547" max="11547" width="8.42578125" style="129" customWidth="1"/>
    <col min="11548" max="11548" width="0" style="129" hidden="1" customWidth="1"/>
    <col min="11549" max="11776" width="7.85546875" style="129"/>
    <col min="11777" max="11777" width="5" style="129" customWidth="1"/>
    <col min="11778" max="11778" width="17.85546875" style="129" customWidth="1"/>
    <col min="11779" max="11795" width="7.28515625" style="129" customWidth="1"/>
    <col min="11796" max="11802" width="8.140625" style="129" customWidth="1"/>
    <col min="11803" max="11803" width="8.42578125" style="129" customWidth="1"/>
    <col min="11804" max="11804" width="0" style="129" hidden="1" customWidth="1"/>
    <col min="11805" max="12032" width="7.85546875" style="129"/>
    <col min="12033" max="12033" width="5" style="129" customWidth="1"/>
    <col min="12034" max="12034" width="17.85546875" style="129" customWidth="1"/>
    <col min="12035" max="12051" width="7.28515625" style="129" customWidth="1"/>
    <col min="12052" max="12058" width="8.140625" style="129" customWidth="1"/>
    <col min="12059" max="12059" width="8.42578125" style="129" customWidth="1"/>
    <col min="12060" max="12060" width="0" style="129" hidden="1" customWidth="1"/>
    <col min="12061" max="12288" width="7.85546875" style="129"/>
    <col min="12289" max="12289" width="5" style="129" customWidth="1"/>
    <col min="12290" max="12290" width="17.85546875" style="129" customWidth="1"/>
    <col min="12291" max="12307" width="7.28515625" style="129" customWidth="1"/>
    <col min="12308" max="12314" width="8.140625" style="129" customWidth="1"/>
    <col min="12315" max="12315" width="8.42578125" style="129" customWidth="1"/>
    <col min="12316" max="12316" width="0" style="129" hidden="1" customWidth="1"/>
    <col min="12317" max="12544" width="7.85546875" style="129"/>
    <col min="12545" max="12545" width="5" style="129" customWidth="1"/>
    <col min="12546" max="12546" width="17.85546875" style="129" customWidth="1"/>
    <col min="12547" max="12563" width="7.28515625" style="129" customWidth="1"/>
    <col min="12564" max="12570" width="8.140625" style="129" customWidth="1"/>
    <col min="12571" max="12571" width="8.42578125" style="129" customWidth="1"/>
    <col min="12572" max="12572" width="0" style="129" hidden="1" customWidth="1"/>
    <col min="12573" max="12800" width="7.85546875" style="129"/>
    <col min="12801" max="12801" width="5" style="129" customWidth="1"/>
    <col min="12802" max="12802" width="17.85546875" style="129" customWidth="1"/>
    <col min="12803" max="12819" width="7.28515625" style="129" customWidth="1"/>
    <col min="12820" max="12826" width="8.140625" style="129" customWidth="1"/>
    <col min="12827" max="12827" width="8.42578125" style="129" customWidth="1"/>
    <col min="12828" max="12828" width="0" style="129" hidden="1" customWidth="1"/>
    <col min="12829" max="13056" width="7.85546875" style="129"/>
    <col min="13057" max="13057" width="5" style="129" customWidth="1"/>
    <col min="13058" max="13058" width="17.85546875" style="129" customWidth="1"/>
    <col min="13059" max="13075" width="7.28515625" style="129" customWidth="1"/>
    <col min="13076" max="13082" width="8.140625" style="129" customWidth="1"/>
    <col min="13083" max="13083" width="8.42578125" style="129" customWidth="1"/>
    <col min="13084" max="13084" width="0" style="129" hidden="1" customWidth="1"/>
    <col min="13085" max="13312" width="7.85546875" style="129"/>
    <col min="13313" max="13313" width="5" style="129" customWidth="1"/>
    <col min="13314" max="13314" width="17.85546875" style="129" customWidth="1"/>
    <col min="13315" max="13331" width="7.28515625" style="129" customWidth="1"/>
    <col min="13332" max="13338" width="8.140625" style="129" customWidth="1"/>
    <col min="13339" max="13339" width="8.42578125" style="129" customWidth="1"/>
    <col min="13340" max="13340" width="0" style="129" hidden="1" customWidth="1"/>
    <col min="13341" max="13568" width="7.85546875" style="129"/>
    <col min="13569" max="13569" width="5" style="129" customWidth="1"/>
    <col min="13570" max="13570" width="17.85546875" style="129" customWidth="1"/>
    <col min="13571" max="13587" width="7.28515625" style="129" customWidth="1"/>
    <col min="13588" max="13594" width="8.140625" style="129" customWidth="1"/>
    <col min="13595" max="13595" width="8.42578125" style="129" customWidth="1"/>
    <col min="13596" max="13596" width="0" style="129" hidden="1" customWidth="1"/>
    <col min="13597" max="13824" width="7.85546875" style="129"/>
    <col min="13825" max="13825" width="5" style="129" customWidth="1"/>
    <col min="13826" max="13826" width="17.85546875" style="129" customWidth="1"/>
    <col min="13827" max="13843" width="7.28515625" style="129" customWidth="1"/>
    <col min="13844" max="13850" width="8.140625" style="129" customWidth="1"/>
    <col min="13851" max="13851" width="8.42578125" style="129" customWidth="1"/>
    <col min="13852" max="13852" width="0" style="129" hidden="1" customWidth="1"/>
    <col min="13853" max="14080" width="7.85546875" style="129"/>
    <col min="14081" max="14081" width="5" style="129" customWidth="1"/>
    <col min="14082" max="14082" width="17.85546875" style="129" customWidth="1"/>
    <col min="14083" max="14099" width="7.28515625" style="129" customWidth="1"/>
    <col min="14100" max="14106" width="8.140625" style="129" customWidth="1"/>
    <col min="14107" max="14107" width="8.42578125" style="129" customWidth="1"/>
    <col min="14108" max="14108" width="0" style="129" hidden="1" customWidth="1"/>
    <col min="14109" max="14336" width="7.85546875" style="129"/>
    <col min="14337" max="14337" width="5" style="129" customWidth="1"/>
    <col min="14338" max="14338" width="17.85546875" style="129" customWidth="1"/>
    <col min="14339" max="14355" width="7.28515625" style="129" customWidth="1"/>
    <col min="14356" max="14362" width="8.140625" style="129" customWidth="1"/>
    <col min="14363" max="14363" width="8.42578125" style="129" customWidth="1"/>
    <col min="14364" max="14364" width="0" style="129" hidden="1" customWidth="1"/>
    <col min="14365" max="14592" width="7.85546875" style="129"/>
    <col min="14593" max="14593" width="5" style="129" customWidth="1"/>
    <col min="14594" max="14594" width="17.85546875" style="129" customWidth="1"/>
    <col min="14595" max="14611" width="7.28515625" style="129" customWidth="1"/>
    <col min="14612" max="14618" width="8.140625" style="129" customWidth="1"/>
    <col min="14619" max="14619" width="8.42578125" style="129" customWidth="1"/>
    <col min="14620" max="14620" width="0" style="129" hidden="1" customWidth="1"/>
    <col min="14621" max="14848" width="7.85546875" style="129"/>
    <col min="14849" max="14849" width="5" style="129" customWidth="1"/>
    <col min="14850" max="14850" width="17.85546875" style="129" customWidth="1"/>
    <col min="14851" max="14867" width="7.28515625" style="129" customWidth="1"/>
    <col min="14868" max="14874" width="8.140625" style="129" customWidth="1"/>
    <col min="14875" max="14875" width="8.42578125" style="129" customWidth="1"/>
    <col min="14876" max="14876" width="0" style="129" hidden="1" customWidth="1"/>
    <col min="14877" max="15104" width="7.85546875" style="129"/>
    <col min="15105" max="15105" width="5" style="129" customWidth="1"/>
    <col min="15106" max="15106" width="17.85546875" style="129" customWidth="1"/>
    <col min="15107" max="15123" width="7.28515625" style="129" customWidth="1"/>
    <col min="15124" max="15130" width="8.140625" style="129" customWidth="1"/>
    <col min="15131" max="15131" width="8.42578125" style="129" customWidth="1"/>
    <col min="15132" max="15132" width="0" style="129" hidden="1" customWidth="1"/>
    <col min="15133" max="15360" width="7.85546875" style="129"/>
    <col min="15361" max="15361" width="5" style="129" customWidth="1"/>
    <col min="15362" max="15362" width="17.85546875" style="129" customWidth="1"/>
    <col min="15363" max="15379" width="7.28515625" style="129" customWidth="1"/>
    <col min="15380" max="15386" width="8.140625" style="129" customWidth="1"/>
    <col min="15387" max="15387" width="8.42578125" style="129" customWidth="1"/>
    <col min="15388" max="15388" width="0" style="129" hidden="1" customWidth="1"/>
    <col min="15389" max="15616" width="7.85546875" style="129"/>
    <col min="15617" max="15617" width="5" style="129" customWidth="1"/>
    <col min="15618" max="15618" width="17.85546875" style="129" customWidth="1"/>
    <col min="15619" max="15635" width="7.28515625" style="129" customWidth="1"/>
    <col min="15636" max="15642" width="8.140625" style="129" customWidth="1"/>
    <col min="15643" max="15643" width="8.42578125" style="129" customWidth="1"/>
    <col min="15644" max="15644" width="0" style="129" hidden="1" customWidth="1"/>
    <col min="15645" max="15872" width="7.85546875" style="129"/>
    <col min="15873" max="15873" width="5" style="129" customWidth="1"/>
    <col min="15874" max="15874" width="17.85546875" style="129" customWidth="1"/>
    <col min="15875" max="15891" width="7.28515625" style="129" customWidth="1"/>
    <col min="15892" max="15898" width="8.140625" style="129" customWidth="1"/>
    <col min="15899" max="15899" width="8.42578125" style="129" customWidth="1"/>
    <col min="15900" max="15900" width="0" style="129" hidden="1" customWidth="1"/>
    <col min="15901" max="16128" width="7.85546875" style="129"/>
    <col min="16129" max="16129" width="5" style="129" customWidth="1"/>
    <col min="16130" max="16130" width="17.85546875" style="129" customWidth="1"/>
    <col min="16131" max="16147" width="7.28515625" style="129" customWidth="1"/>
    <col min="16148" max="16154" width="8.140625" style="129" customWidth="1"/>
    <col min="16155" max="16155" width="8.42578125" style="129" customWidth="1"/>
    <col min="16156" max="16156" width="0" style="129" hidden="1" customWidth="1"/>
    <col min="16157" max="16384" width="7.85546875" style="129"/>
  </cols>
  <sheetData>
    <row r="1" spans="1:28" ht="35.25" customHeight="1" x14ac:dyDescent="0.3">
      <c r="A1" s="159" t="s">
        <v>49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</row>
    <row r="2" spans="1:28" ht="19.5" customHeight="1" x14ac:dyDescent="0.3">
      <c r="A2" s="158" t="s">
        <v>56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</row>
    <row r="3" spans="1:28" x14ac:dyDescent="0.3">
      <c r="A3" s="130" t="s">
        <v>0</v>
      </c>
      <c r="B3" s="131" t="s">
        <v>1</v>
      </c>
      <c r="C3" s="132">
        <f>'[1]Впишите фамилии!'!Q27</f>
        <v>42265</v>
      </c>
      <c r="D3" s="132">
        <f>'[1]Впишите фамилии!'!Q28</f>
        <v>42283</v>
      </c>
      <c r="E3" s="132">
        <f>'[1]Впишите фамилии!'!Q29</f>
        <v>42299</v>
      </c>
      <c r="F3" s="132">
        <f>'[1]Впишите фамилии!'!Q30</f>
        <v>42702</v>
      </c>
      <c r="G3" s="132">
        <f>'[1]Впишите фамилии!'!Q31</f>
        <v>42714</v>
      </c>
      <c r="H3" s="132" t="str">
        <f>'[1]Впишите фамилии!'!Q32</f>
        <v>6 тест</v>
      </c>
      <c r="I3" s="132" t="str">
        <f>'[1]Впишите фамилии!'!Q33</f>
        <v>7 тест</v>
      </c>
      <c r="J3" s="132" t="str">
        <f>'[1]Впишите фамилии!'!Q34</f>
        <v>8 тест</v>
      </c>
      <c r="K3" s="132" t="str">
        <f>'[1]Впишите фамилии!'!Q35</f>
        <v>9 тест</v>
      </c>
      <c r="L3" s="132" t="str">
        <f>'[1]Впишите фамилии!'!Q36</f>
        <v>10 тест</v>
      </c>
      <c r="M3" s="132" t="str">
        <f>'[1]Впишите фамилии!'!Q37</f>
        <v>11 тест</v>
      </c>
      <c r="N3" s="132" t="str">
        <f>'[1]Впишите фамилии!'!Q38</f>
        <v>12 тест</v>
      </c>
      <c r="O3" s="132" t="str">
        <f>'[1]Впишите фамилии!'!Q39</f>
        <v>13 тест</v>
      </c>
      <c r="P3" s="132" t="str">
        <f>'[1]Впишите фамилии!'!Q40</f>
        <v>14 тест</v>
      </c>
      <c r="Q3" s="132" t="str">
        <f>'[1]Впишите фамилии!'!Q41</f>
        <v>15 тест</v>
      </c>
      <c r="R3" s="132" t="str">
        <f>'[1]Впишите фамилии!'!Q42</f>
        <v>16 тест</v>
      </c>
      <c r="S3" s="132" t="str">
        <f>'[1]Впишите фамилии!'!Q43</f>
        <v>17 тест</v>
      </c>
      <c r="T3" s="132" t="str">
        <f>'[1]Впишите фамилии!'!Q44</f>
        <v>18 тест</v>
      </c>
      <c r="U3" s="132" t="str">
        <f>'[1]Впишите фамилии!'!Q45</f>
        <v>19 тест</v>
      </c>
      <c r="V3" s="132" t="str">
        <f>'[1]Впишите фамилии!'!Q46</f>
        <v>20 тест</v>
      </c>
      <c r="W3" s="132" t="str">
        <f>'[1]Впишите фамилии!'!Q47</f>
        <v>21 тест</v>
      </c>
      <c r="X3" s="132" t="str">
        <f>'[1]Впишите фамилии!'!Q48</f>
        <v>22 тест</v>
      </c>
      <c r="Y3" s="132" t="str">
        <f>'[1]Впишите фамилии!'!Q49</f>
        <v>23 тест</v>
      </c>
      <c r="Z3" s="132" t="str">
        <f>'[1]Впишите фамилии!'!Q50</f>
        <v>24 тест</v>
      </c>
      <c r="AA3" s="132" t="str">
        <f>'[1]Впишите фамилии!'!Q51</f>
        <v>25 тест</v>
      </c>
      <c r="AB3" s="133" t="s">
        <v>39</v>
      </c>
    </row>
    <row r="4" spans="1:28" x14ac:dyDescent="0.3">
      <c r="A4" s="134"/>
      <c r="B4" s="135"/>
      <c r="C4" s="136">
        <f>IF('[1]18.09'!E34&gt;0,1)</f>
        <v>1</v>
      </c>
      <c r="D4" s="136">
        <f>IF('[1]6.10'!E34&gt;0,1)</f>
        <v>1</v>
      </c>
      <c r="E4" s="136">
        <f>IF('[1]22.10'!E34&gt;0,1)</f>
        <v>1</v>
      </c>
      <c r="F4" s="136">
        <f>IF('[1]28.11'!E34&gt;0,1)</f>
        <v>1</v>
      </c>
      <c r="G4" s="136" t="b">
        <f>IF('[1]10.12'!E34&gt;0,1)</f>
        <v>0</v>
      </c>
      <c r="H4" s="136" t="b">
        <f>IF('[1]6тест'!E34&gt;0,1)</f>
        <v>0</v>
      </c>
      <c r="I4" s="136" t="b">
        <f>IF('[1]7тест'!E34&gt;0,1)</f>
        <v>0</v>
      </c>
      <c r="J4" s="136" t="b">
        <f>IF('[1]8тест'!E34&gt;0,1)</f>
        <v>0</v>
      </c>
      <c r="K4" s="136" t="b">
        <f>IF('[1]9тест'!E34&gt;0,1)</f>
        <v>0</v>
      </c>
      <c r="L4" s="136" t="b">
        <f>IF('[1]10тест'!E34&gt;0,1)</f>
        <v>0</v>
      </c>
      <c r="M4" s="136" t="b">
        <f>IF('[1]11тест'!E34&gt;0,1)</f>
        <v>0</v>
      </c>
      <c r="N4" s="136" t="b">
        <f>IF('[1]12тест'!E34&gt;0,1)</f>
        <v>0</v>
      </c>
      <c r="O4" s="136" t="b">
        <f>IF('[1]13тест'!E34&gt;0,1)</f>
        <v>0</v>
      </c>
      <c r="P4" s="136" t="b">
        <f>IF('[1]14тест'!E34&gt;0,1)</f>
        <v>0</v>
      </c>
      <c r="Q4" s="136" t="b">
        <f>IF('[1]15тест'!E34&gt;0,1)</f>
        <v>0</v>
      </c>
      <c r="R4" s="136" t="b">
        <f>IF('[1]16тест'!E34&gt;0,1)</f>
        <v>0</v>
      </c>
      <c r="S4" s="136" t="b">
        <f>IF('[1]17тест'!E34&gt;0,1)</f>
        <v>0</v>
      </c>
      <c r="T4" s="136" t="b">
        <f>IF('[1]18тест'!E34&gt;0,1)</f>
        <v>0</v>
      </c>
      <c r="U4" s="136" t="b">
        <f>IF('[1]19тест'!E34&gt;0,1)</f>
        <v>0</v>
      </c>
      <c r="V4" s="136" t="b">
        <f>IF('[1]20тест'!E34&gt;0,1)</f>
        <v>0</v>
      </c>
      <c r="W4" s="136" t="b">
        <f>IF('[1]21тест'!E34&gt;0,1)</f>
        <v>0</v>
      </c>
      <c r="X4" s="136" t="b">
        <f>IF('[1]22тест'!E34&gt;0,1)</f>
        <v>0</v>
      </c>
      <c r="Y4" s="136" t="b">
        <f>IF('[1]23тест'!E34&gt;0,1)</f>
        <v>0</v>
      </c>
      <c r="Z4" s="136" t="b">
        <f>IF('[1]24тест'!E34&gt;0,1)</f>
        <v>0</v>
      </c>
      <c r="AA4" s="136" t="b">
        <f>IF('[1]25тест'!E34&gt;0,1)</f>
        <v>0</v>
      </c>
      <c r="AB4" s="156">
        <f>SUM(C4:AA4)</f>
        <v>4</v>
      </c>
    </row>
    <row r="5" spans="1:28" ht="20.25" customHeight="1" x14ac:dyDescent="0.3">
      <c r="A5" s="137">
        <v>1</v>
      </c>
      <c r="B5" s="130" t="str">
        <f>'[1]Впишите фамилии!'!B59</f>
        <v>11а</v>
      </c>
      <c r="C5" s="138">
        <f>'[1]сводн вед-сть'!D34</f>
        <v>67.857142857142861</v>
      </c>
      <c r="D5" s="138">
        <f>'[1]сводн вед-сть'!E34</f>
        <v>70.38095238095238</v>
      </c>
      <c r="E5" s="138">
        <f>'[1]сводн вед-сть'!F34</f>
        <v>66.263157894736835</v>
      </c>
      <c r="F5" s="138">
        <f>'[1]сводн вед-сть'!G34</f>
        <v>72.318181818181813</v>
      </c>
      <c r="G5" s="138">
        <f>'[1]сводн вед-сть'!H34</f>
        <v>0</v>
      </c>
      <c r="H5" s="138">
        <f>'[1]сводн вед-сть'!I34</f>
        <v>0</v>
      </c>
      <c r="I5" s="138">
        <f>'[1]сводн вед-сть'!J34</f>
        <v>0</v>
      </c>
      <c r="J5" s="138">
        <f>'[1]сводн вед-сть'!K34</f>
        <v>0</v>
      </c>
      <c r="K5" s="138">
        <f>'[1]сводн вед-сть'!L34</f>
        <v>0</v>
      </c>
      <c r="L5" s="138">
        <f>'[1]сводн вед-сть'!M34</f>
        <v>0</v>
      </c>
      <c r="M5" s="138">
        <f>'[1]сводн вед-сть'!N34</f>
        <v>0</v>
      </c>
      <c r="N5" s="138">
        <f>'[1]сводн вед-сть'!O34</f>
        <v>0</v>
      </c>
      <c r="O5" s="138">
        <f>'[1]сводн вед-сть'!P34</f>
        <v>0</v>
      </c>
      <c r="P5" s="138">
        <f>'[1]сводн вед-сть'!Q34</f>
        <v>0</v>
      </c>
      <c r="Q5" s="138">
        <f>'[1]сводн вед-сть'!R34</f>
        <v>0</v>
      </c>
      <c r="R5" s="138">
        <f>'[1]сводн вед-сть'!S34</f>
        <v>0</v>
      </c>
      <c r="S5" s="138">
        <f>'[1]сводн вед-сть'!T34</f>
        <v>0</v>
      </c>
      <c r="T5" s="138">
        <f>'[1]сводн вед-сть'!U34</f>
        <v>0</v>
      </c>
      <c r="U5" s="138">
        <f>'[1]сводн вед-сть'!V34</f>
        <v>0</v>
      </c>
      <c r="V5" s="138">
        <f>'[1]сводн вед-сть'!W34</f>
        <v>0</v>
      </c>
      <c r="W5" s="138">
        <f>'[1]сводн вед-сть'!X34</f>
        <v>0</v>
      </c>
      <c r="X5" s="138">
        <f>'[1]сводн вед-сть'!Y34</f>
        <v>0</v>
      </c>
      <c r="Y5" s="138">
        <f>'[1]сводн вед-сть'!Z34</f>
        <v>0</v>
      </c>
      <c r="Z5" s="138">
        <f>'[1]сводн вед-сть'!AA34</f>
        <v>0</v>
      </c>
      <c r="AA5" s="139">
        <f>'[1]сводн вед-сть'!AB34</f>
        <v>0</v>
      </c>
      <c r="AB5" s="138">
        <f>'[1]сводн вед-сть'!AC34</f>
        <v>69.204858737753469</v>
      </c>
    </row>
    <row r="6" spans="1:28" ht="20.100000000000001" customHeight="1" x14ac:dyDescent="0.3">
      <c r="A6" s="137"/>
      <c r="B6" s="137" t="s">
        <v>50</v>
      </c>
      <c r="C6" s="140">
        <f>'[1]русс яз'!D34</f>
        <v>15.142857142857142</v>
      </c>
      <c r="D6" s="140">
        <f>'[1]русс яз'!E34</f>
        <v>15.904761904761905</v>
      </c>
      <c r="E6" s="140">
        <f>'[1]русс яз'!F34</f>
        <v>13.684210526315789</v>
      </c>
      <c r="F6" s="140">
        <f>'[1]русс яз'!G34</f>
        <v>16.454545454545453</v>
      </c>
      <c r="G6" s="140">
        <f>'[1]русс яз'!H34</f>
        <v>0</v>
      </c>
      <c r="H6" s="140">
        <f>'[1]русс яз'!I34</f>
        <v>0</v>
      </c>
      <c r="I6" s="140">
        <f>'[1]русс яз'!J34</f>
        <v>0</v>
      </c>
      <c r="J6" s="140">
        <f>'[1]русс яз'!K34</f>
        <v>0</v>
      </c>
      <c r="K6" s="140">
        <f>'[1]русс яз'!L34</f>
        <v>0</v>
      </c>
      <c r="L6" s="140">
        <f>'[1]русс яз'!M34</f>
        <v>0</v>
      </c>
      <c r="M6" s="140">
        <f>'[1]русс яз'!N34</f>
        <v>0</v>
      </c>
      <c r="N6" s="140">
        <f>'[1]русс яз'!O34</f>
        <v>0</v>
      </c>
      <c r="O6" s="140">
        <f>'[1]русс яз'!P34</f>
        <v>0</v>
      </c>
      <c r="P6" s="140">
        <f>'[1]русс яз'!Q34</f>
        <v>0</v>
      </c>
      <c r="Q6" s="140">
        <f>'[1]русс яз'!R34</f>
        <v>0</v>
      </c>
      <c r="R6" s="140">
        <f>'[1]русс яз'!S34</f>
        <v>0</v>
      </c>
      <c r="S6" s="140">
        <f>'[1]русс яз'!T34</f>
        <v>0</v>
      </c>
      <c r="T6" s="140">
        <f>'[1]русс яз'!U34</f>
        <v>0</v>
      </c>
      <c r="U6" s="140">
        <f>'[1]русс яз'!V34</f>
        <v>0</v>
      </c>
      <c r="V6" s="140">
        <f>'[1]русс яз'!W34</f>
        <v>0</v>
      </c>
      <c r="W6" s="140">
        <f>'[1]русс яз'!X34</f>
        <v>0</v>
      </c>
      <c r="X6" s="140">
        <f>'[1]русс яз'!Y34</f>
        <v>0</v>
      </c>
      <c r="Y6" s="140">
        <f>'[1]русс яз'!Z34</f>
        <v>0</v>
      </c>
      <c r="Z6" s="140">
        <f>'[1]русс яз'!AA34</f>
        <v>0</v>
      </c>
      <c r="AA6" s="140">
        <f>'[1]русс яз'!AB34</f>
        <v>0</v>
      </c>
      <c r="AB6" s="140">
        <f>'[1]русс яз'!AC34</f>
        <v>15.296593757120073</v>
      </c>
    </row>
    <row r="7" spans="1:28" ht="20.100000000000001" customHeight="1" x14ac:dyDescent="0.3">
      <c r="A7" s="137"/>
      <c r="B7" s="137" t="s">
        <v>51</v>
      </c>
      <c r="C7" s="140">
        <f>'[1]каз яз'!D34</f>
        <v>14.80952380952381</v>
      </c>
      <c r="D7" s="140">
        <f>'[1]каз яз'!E34</f>
        <v>17.80952380952381</v>
      </c>
      <c r="E7" s="140">
        <f>'[1]каз яз'!F34</f>
        <v>16.210526315789473</v>
      </c>
      <c r="F7" s="140">
        <f>'[1]каз яз'!G34</f>
        <v>14.5</v>
      </c>
      <c r="G7" s="140">
        <f>'[1]каз яз'!H34</f>
        <v>0</v>
      </c>
      <c r="H7" s="140">
        <f>'[1]каз яз'!I34</f>
        <v>0</v>
      </c>
      <c r="I7" s="140">
        <f>'[1]каз яз'!J34</f>
        <v>0</v>
      </c>
      <c r="J7" s="140">
        <f>'[1]каз яз'!K34</f>
        <v>0</v>
      </c>
      <c r="K7" s="140">
        <f>'[1]каз яз'!L34</f>
        <v>0</v>
      </c>
      <c r="L7" s="140">
        <f>'[1]каз яз'!M34</f>
        <v>0</v>
      </c>
      <c r="M7" s="140">
        <f>'[1]каз яз'!N34</f>
        <v>0</v>
      </c>
      <c r="N7" s="140">
        <f>'[1]каз яз'!O34</f>
        <v>0</v>
      </c>
      <c r="O7" s="140">
        <f>'[1]каз яз'!P34</f>
        <v>0</v>
      </c>
      <c r="P7" s="140">
        <f>'[1]каз яз'!Q34</f>
        <v>0</v>
      </c>
      <c r="Q7" s="140">
        <f>'[1]каз яз'!R34</f>
        <v>0</v>
      </c>
      <c r="R7" s="140">
        <f>'[1]каз яз'!S34</f>
        <v>0</v>
      </c>
      <c r="S7" s="140">
        <f>'[1]каз яз'!T34</f>
        <v>0</v>
      </c>
      <c r="T7" s="140">
        <f>'[1]каз яз'!U34</f>
        <v>0</v>
      </c>
      <c r="U7" s="140">
        <f>'[1]каз яз'!V34</f>
        <v>0</v>
      </c>
      <c r="V7" s="140">
        <f>'[1]каз яз'!W34</f>
        <v>0</v>
      </c>
      <c r="W7" s="140">
        <f>'[1]каз яз'!X34</f>
        <v>0</v>
      </c>
      <c r="X7" s="140">
        <f>'[1]каз яз'!Y34</f>
        <v>0</v>
      </c>
      <c r="Y7" s="140">
        <f>'[1]каз яз'!Z34</f>
        <v>0</v>
      </c>
      <c r="Z7" s="140">
        <f>'[1]каз яз'!AA34</f>
        <v>0</v>
      </c>
      <c r="AA7" s="140">
        <f>'[1]каз яз'!AB34</f>
        <v>0</v>
      </c>
      <c r="AB7" s="140">
        <f>'[1]каз яз'!AC34</f>
        <v>15.832393483709273</v>
      </c>
    </row>
    <row r="8" spans="1:28" ht="20.100000000000001" customHeight="1" x14ac:dyDescent="0.3">
      <c r="A8" s="137"/>
      <c r="B8" s="137" t="s">
        <v>52</v>
      </c>
      <c r="C8" s="140">
        <f>'[1]ист РК'!D34</f>
        <v>10.238095238095237</v>
      </c>
      <c r="D8" s="140">
        <f>'[1]ист РК'!E34</f>
        <v>10.952380952380953</v>
      </c>
      <c r="E8" s="140">
        <f>'[1]ист РК'!F34</f>
        <v>11.736842105263158</v>
      </c>
      <c r="F8" s="140">
        <f>'[1]ист РК'!G34</f>
        <v>13.318181818181818</v>
      </c>
      <c r="G8" s="140">
        <f>'[1]ист РК'!H34</f>
        <v>0</v>
      </c>
      <c r="H8" s="140">
        <f>'[1]ист РК'!I34</f>
        <v>0</v>
      </c>
      <c r="I8" s="140">
        <f>'[1]ист РК'!J34</f>
        <v>0</v>
      </c>
      <c r="J8" s="140">
        <f>'[1]ист РК'!K34</f>
        <v>0</v>
      </c>
      <c r="K8" s="140">
        <f>'[1]ист РК'!L34</f>
        <v>0</v>
      </c>
      <c r="L8" s="140">
        <f>'[1]ист РК'!M34</f>
        <v>0</v>
      </c>
      <c r="M8" s="140">
        <f>'[1]ист РК'!N34</f>
        <v>0</v>
      </c>
      <c r="N8" s="140">
        <f>'[1]ист РК'!O34</f>
        <v>0</v>
      </c>
      <c r="O8" s="140">
        <f>'[1]ист РК'!P34</f>
        <v>0</v>
      </c>
      <c r="P8" s="140">
        <f>'[1]ист РК'!Q34</f>
        <v>0</v>
      </c>
      <c r="Q8" s="140">
        <f>'[1]ист РК'!R34</f>
        <v>0</v>
      </c>
      <c r="R8" s="140">
        <f>'[1]ист РК'!S34</f>
        <v>0</v>
      </c>
      <c r="S8" s="140">
        <f>'[1]ист РК'!T34</f>
        <v>0</v>
      </c>
      <c r="T8" s="140">
        <f>'[1]ист РК'!U34</f>
        <v>0</v>
      </c>
      <c r="U8" s="140">
        <f>'[1]ист РК'!V34</f>
        <v>0</v>
      </c>
      <c r="V8" s="140">
        <f>'[1]ист РК'!W34</f>
        <v>0</v>
      </c>
      <c r="W8" s="140">
        <f>'[1]ист РК'!X34</f>
        <v>0</v>
      </c>
      <c r="X8" s="140">
        <f>'[1]ист РК'!Y34</f>
        <v>0</v>
      </c>
      <c r="Y8" s="140">
        <f>'[1]ист РК'!Z34</f>
        <v>0</v>
      </c>
      <c r="Z8" s="140">
        <f>'[1]ист РК'!AA34</f>
        <v>0</v>
      </c>
      <c r="AA8" s="140">
        <f>'[1]ист РК'!AB34</f>
        <v>0</v>
      </c>
      <c r="AB8" s="140">
        <f>'[1]ист РК'!AC34</f>
        <v>11.561375028480292</v>
      </c>
    </row>
    <row r="9" spans="1:28" ht="20.100000000000001" customHeight="1" x14ac:dyDescent="0.3">
      <c r="A9" s="137"/>
      <c r="B9" s="137" t="s">
        <v>33</v>
      </c>
      <c r="C9" s="140">
        <f>[1]матем!D34</f>
        <v>13.380952380952381</v>
      </c>
      <c r="D9" s="140">
        <f>[1]матем!E34</f>
        <v>10.904761904761905</v>
      </c>
      <c r="E9" s="140">
        <f>[1]матем!F34</f>
        <v>10.578947368421053</v>
      </c>
      <c r="F9" s="140">
        <f>[1]матем!G34</f>
        <v>14.136363636363637</v>
      </c>
      <c r="G9" s="140">
        <f>[1]матем!H34</f>
        <v>0</v>
      </c>
      <c r="H9" s="140">
        <f>[1]матем!I34</f>
        <v>0</v>
      </c>
      <c r="I9" s="140">
        <f>[1]матем!J34</f>
        <v>0</v>
      </c>
      <c r="J9" s="140">
        <f>[1]матем!K34</f>
        <v>0</v>
      </c>
      <c r="K9" s="140">
        <f>[1]матем!L34</f>
        <v>0</v>
      </c>
      <c r="L9" s="140">
        <f>[1]матем!M34</f>
        <v>0</v>
      </c>
      <c r="M9" s="140">
        <f>[1]матем!N34</f>
        <v>0</v>
      </c>
      <c r="N9" s="140">
        <f>[1]матем!O34</f>
        <v>0</v>
      </c>
      <c r="O9" s="140">
        <f>[1]матем!P34</f>
        <v>0</v>
      </c>
      <c r="P9" s="140">
        <f>[1]матем!Q34</f>
        <v>0</v>
      </c>
      <c r="Q9" s="140">
        <f>[1]матем!R34</f>
        <v>0</v>
      </c>
      <c r="R9" s="140">
        <f>[1]матем!S34</f>
        <v>0</v>
      </c>
      <c r="S9" s="140">
        <f>[1]матем!T34</f>
        <v>0</v>
      </c>
      <c r="T9" s="140">
        <f>[1]матем!U34</f>
        <v>0</v>
      </c>
      <c r="U9" s="140">
        <f>[1]матем!V34</f>
        <v>0</v>
      </c>
      <c r="V9" s="140">
        <f>[1]матем!W34</f>
        <v>0</v>
      </c>
      <c r="W9" s="140">
        <f>[1]матем!X34</f>
        <v>0</v>
      </c>
      <c r="X9" s="140">
        <f>[1]матем!Y34</f>
        <v>0</v>
      </c>
      <c r="Y9" s="140">
        <f>[1]матем!Z34</f>
        <v>0</v>
      </c>
      <c r="Z9" s="140">
        <f>[1]матем!AA34</f>
        <v>0</v>
      </c>
      <c r="AA9" s="140">
        <f>[1]матем!AB34</f>
        <v>0</v>
      </c>
      <c r="AB9" s="140">
        <f>[1]матем!AC34</f>
        <v>12.250256322624743</v>
      </c>
    </row>
    <row r="10" spans="1:28" ht="20.100000000000001" customHeight="1" x14ac:dyDescent="0.3">
      <c r="A10" s="137">
        <v>2</v>
      </c>
      <c r="B10" s="130" t="str">
        <f>'[1]Впишите фамилии!'!F59</f>
        <v>11б</v>
      </c>
      <c r="C10" s="138">
        <f>'[1]сводн вед-сть'!D65</f>
        <v>57.466666666666669</v>
      </c>
      <c r="D10" s="138">
        <f>'[1]сводн вед-сть'!E65</f>
        <v>67.25</v>
      </c>
      <c r="E10" s="138">
        <f>'[1]сводн вед-сть'!F65</f>
        <v>63.473684210526315</v>
      </c>
      <c r="F10" s="138">
        <f>'[1]сводн вед-сть'!G65</f>
        <v>78.5</v>
      </c>
      <c r="G10" s="138">
        <f>'[1]сводн вед-сть'!H65</f>
        <v>0</v>
      </c>
      <c r="H10" s="138">
        <f>'[1]сводн вед-сть'!I65</f>
        <v>0</v>
      </c>
      <c r="I10" s="138">
        <f>'[1]сводн вед-сть'!J65</f>
        <v>0</v>
      </c>
      <c r="J10" s="138">
        <f>'[1]сводн вед-сть'!K65</f>
        <v>0</v>
      </c>
      <c r="K10" s="138">
        <f>'[1]сводн вед-сть'!L65</f>
        <v>0</v>
      </c>
      <c r="L10" s="138">
        <f>'[1]сводн вед-сть'!M65</f>
        <v>0</v>
      </c>
      <c r="M10" s="138">
        <f>'[1]сводн вед-сть'!N65</f>
        <v>0</v>
      </c>
      <c r="N10" s="138">
        <f>'[1]сводн вед-сть'!O65</f>
        <v>0</v>
      </c>
      <c r="O10" s="138">
        <f>'[1]сводн вед-сть'!P65</f>
        <v>0</v>
      </c>
      <c r="P10" s="138">
        <f>'[1]сводн вед-сть'!Q65</f>
        <v>0</v>
      </c>
      <c r="Q10" s="138">
        <f>'[1]сводн вед-сть'!R65</f>
        <v>0</v>
      </c>
      <c r="R10" s="138">
        <f>'[1]сводн вед-сть'!S65</f>
        <v>0</v>
      </c>
      <c r="S10" s="138">
        <f>'[1]сводн вед-сть'!T65</f>
        <v>0</v>
      </c>
      <c r="T10" s="138">
        <f>'[1]сводн вед-сть'!U65</f>
        <v>0</v>
      </c>
      <c r="U10" s="138">
        <f>'[1]сводн вед-сть'!V65</f>
        <v>0</v>
      </c>
      <c r="V10" s="138">
        <f>'[1]сводн вед-сть'!W65</f>
        <v>0</v>
      </c>
      <c r="W10" s="138">
        <f>'[1]сводн вед-сть'!X65</f>
        <v>0</v>
      </c>
      <c r="X10" s="138">
        <f>'[1]сводн вед-сть'!Y65</f>
        <v>0</v>
      </c>
      <c r="Y10" s="138">
        <f>'[1]сводн вед-сть'!Z65</f>
        <v>0</v>
      </c>
      <c r="Z10" s="138">
        <f>'[1]сводн вед-сть'!AA65</f>
        <v>0</v>
      </c>
      <c r="AA10" s="139">
        <f>'[1]сводн вед-сть'!AB65</f>
        <v>0</v>
      </c>
      <c r="AB10" s="138">
        <f>'[1]сводн вед-сть'!AC65</f>
        <v>66.672587719298249</v>
      </c>
    </row>
    <row r="11" spans="1:28" ht="20.100000000000001" customHeight="1" x14ac:dyDescent="0.3">
      <c r="A11" s="137"/>
      <c r="B11" s="137" t="s">
        <v>50</v>
      </c>
      <c r="C11" s="140">
        <f>'[1]русс яз'!D65</f>
        <v>14</v>
      </c>
      <c r="D11" s="140">
        <f>'[1]русс яз'!E65</f>
        <v>15.15</v>
      </c>
      <c r="E11" s="140">
        <f>'[1]русс яз'!F65</f>
        <v>14.894736842105264</v>
      </c>
      <c r="F11" s="140">
        <f>'[1]русс яз'!G65</f>
        <v>16.45</v>
      </c>
      <c r="G11" s="140">
        <f>'[1]русс яз'!H65</f>
        <v>0</v>
      </c>
      <c r="H11" s="140">
        <f>'[1]русс яз'!I65</f>
        <v>0</v>
      </c>
      <c r="I11" s="140">
        <f>'[1]русс яз'!J65</f>
        <v>0</v>
      </c>
      <c r="J11" s="140">
        <f>'[1]русс яз'!K65</f>
        <v>0</v>
      </c>
      <c r="K11" s="140">
        <f>'[1]русс яз'!L65</f>
        <v>0</v>
      </c>
      <c r="L11" s="140">
        <f>'[1]русс яз'!M65</f>
        <v>0</v>
      </c>
      <c r="M11" s="140">
        <f>'[1]русс яз'!N65</f>
        <v>0</v>
      </c>
      <c r="N11" s="140">
        <f>'[1]русс яз'!O65</f>
        <v>0</v>
      </c>
      <c r="O11" s="140">
        <f>'[1]русс яз'!P65</f>
        <v>0</v>
      </c>
      <c r="P11" s="140">
        <f>'[1]русс яз'!Q65</f>
        <v>0</v>
      </c>
      <c r="Q11" s="140">
        <f>'[1]русс яз'!R65</f>
        <v>0</v>
      </c>
      <c r="R11" s="140">
        <f>'[1]русс яз'!S65</f>
        <v>0</v>
      </c>
      <c r="S11" s="140">
        <f>'[1]русс яз'!T65</f>
        <v>0</v>
      </c>
      <c r="T11" s="140">
        <f>'[1]русс яз'!U65</f>
        <v>0</v>
      </c>
      <c r="U11" s="140">
        <f>'[1]русс яз'!V65</f>
        <v>0</v>
      </c>
      <c r="V11" s="140">
        <f>'[1]русс яз'!W65</f>
        <v>0</v>
      </c>
      <c r="W11" s="140">
        <f>'[1]русс яз'!X65</f>
        <v>0</v>
      </c>
      <c r="X11" s="140">
        <f>'[1]русс яз'!Y65</f>
        <v>0</v>
      </c>
      <c r="Y11" s="140">
        <f>'[1]русс яз'!Z65</f>
        <v>0</v>
      </c>
      <c r="Z11" s="140">
        <f>'[1]русс яз'!AA65</f>
        <v>0</v>
      </c>
      <c r="AA11" s="140">
        <f>'[1]русс яз'!AB65</f>
        <v>0</v>
      </c>
      <c r="AB11" s="140">
        <f>'[1]русс яз'!AC65</f>
        <v>15.123684210526317</v>
      </c>
    </row>
    <row r="12" spans="1:28" ht="20.100000000000001" customHeight="1" x14ac:dyDescent="0.3">
      <c r="A12" s="137"/>
      <c r="B12" s="137" t="s">
        <v>51</v>
      </c>
      <c r="C12" s="140">
        <f>'[1]каз яз'!D65</f>
        <v>14.6</v>
      </c>
      <c r="D12" s="140">
        <f>'[1]каз яз'!E65</f>
        <v>18.149999999999999</v>
      </c>
      <c r="E12" s="140">
        <f>'[1]каз яз'!F65</f>
        <v>15</v>
      </c>
      <c r="F12" s="140">
        <f>'[1]каз яз'!G65</f>
        <v>18.850000000000001</v>
      </c>
      <c r="G12" s="140">
        <f>'[1]каз яз'!H65</f>
        <v>0</v>
      </c>
      <c r="H12" s="140">
        <f>'[1]каз яз'!I65</f>
        <v>0</v>
      </c>
      <c r="I12" s="140">
        <f>'[1]каз яз'!J65</f>
        <v>0</v>
      </c>
      <c r="J12" s="140">
        <f>'[1]каз яз'!K65</f>
        <v>0</v>
      </c>
      <c r="K12" s="140">
        <f>'[1]каз яз'!L65</f>
        <v>0</v>
      </c>
      <c r="L12" s="140">
        <f>'[1]каз яз'!M65</f>
        <v>0</v>
      </c>
      <c r="M12" s="140">
        <f>'[1]каз яз'!N65</f>
        <v>0</v>
      </c>
      <c r="N12" s="140">
        <f>'[1]каз яз'!O65</f>
        <v>0</v>
      </c>
      <c r="O12" s="140">
        <f>'[1]каз яз'!P65</f>
        <v>0</v>
      </c>
      <c r="P12" s="140">
        <f>'[1]каз яз'!Q65</f>
        <v>0</v>
      </c>
      <c r="Q12" s="140">
        <f>'[1]каз яз'!R65</f>
        <v>0</v>
      </c>
      <c r="R12" s="140">
        <f>'[1]каз яз'!S65</f>
        <v>0</v>
      </c>
      <c r="S12" s="140">
        <f>'[1]каз яз'!T65</f>
        <v>0</v>
      </c>
      <c r="T12" s="140">
        <f>'[1]каз яз'!U65</f>
        <v>0</v>
      </c>
      <c r="U12" s="140">
        <f>'[1]каз яз'!V65</f>
        <v>0</v>
      </c>
      <c r="V12" s="140">
        <f>'[1]каз яз'!W65</f>
        <v>0</v>
      </c>
      <c r="W12" s="140">
        <f>'[1]каз яз'!X65</f>
        <v>0</v>
      </c>
      <c r="X12" s="140">
        <f>'[1]каз яз'!Y65</f>
        <v>0</v>
      </c>
      <c r="Y12" s="140">
        <f>'[1]каз яз'!Z65</f>
        <v>0</v>
      </c>
      <c r="Z12" s="140">
        <f>'[1]каз яз'!AA65</f>
        <v>0</v>
      </c>
      <c r="AA12" s="140">
        <f>'[1]каз яз'!AB65</f>
        <v>0</v>
      </c>
      <c r="AB12" s="140">
        <f>'[1]каз яз'!AC65</f>
        <v>16.649999999999999</v>
      </c>
    </row>
    <row r="13" spans="1:28" ht="20.100000000000001" customHeight="1" x14ac:dyDescent="0.3">
      <c r="A13" s="137"/>
      <c r="B13" s="137" t="s">
        <v>52</v>
      </c>
      <c r="C13" s="140">
        <f>'[1]ист РК'!D65</f>
        <v>11.2</v>
      </c>
      <c r="D13" s="140">
        <f>'[1]ист РК'!E65</f>
        <v>12.05</v>
      </c>
      <c r="E13" s="140">
        <f>'[1]ист РК'!F65</f>
        <v>13.210526315789474</v>
      </c>
      <c r="F13" s="140">
        <f>'[1]ист РК'!G65</f>
        <v>15.25</v>
      </c>
      <c r="G13" s="140">
        <f>'[1]ист РК'!H65</f>
        <v>0</v>
      </c>
      <c r="H13" s="140">
        <f>'[1]ист РК'!I65</f>
        <v>0</v>
      </c>
      <c r="I13" s="140">
        <f>'[1]ист РК'!J65</f>
        <v>0</v>
      </c>
      <c r="J13" s="140">
        <f>'[1]ист РК'!K65</f>
        <v>0</v>
      </c>
      <c r="K13" s="140">
        <f>'[1]ист РК'!L65</f>
        <v>0</v>
      </c>
      <c r="L13" s="140">
        <f>'[1]ист РК'!M65</f>
        <v>0</v>
      </c>
      <c r="M13" s="140">
        <f>'[1]ист РК'!N65</f>
        <v>0</v>
      </c>
      <c r="N13" s="140">
        <f>'[1]ист РК'!O65</f>
        <v>0</v>
      </c>
      <c r="O13" s="140">
        <f>'[1]ист РК'!P65</f>
        <v>0</v>
      </c>
      <c r="P13" s="140">
        <f>'[1]ист РК'!Q65</f>
        <v>0</v>
      </c>
      <c r="Q13" s="140">
        <f>'[1]ист РК'!R65</f>
        <v>0</v>
      </c>
      <c r="R13" s="140">
        <f>'[1]ист РК'!S65</f>
        <v>0</v>
      </c>
      <c r="S13" s="140">
        <f>'[1]ист РК'!T65</f>
        <v>0</v>
      </c>
      <c r="T13" s="140">
        <f>'[1]ист РК'!U65</f>
        <v>0</v>
      </c>
      <c r="U13" s="140">
        <f>'[1]ист РК'!V65</f>
        <v>0</v>
      </c>
      <c r="V13" s="140">
        <f>'[1]ист РК'!W65</f>
        <v>0</v>
      </c>
      <c r="W13" s="140">
        <f>'[1]ист РК'!X65</f>
        <v>0</v>
      </c>
      <c r="X13" s="140">
        <f>'[1]ист РК'!Y65</f>
        <v>0</v>
      </c>
      <c r="Y13" s="140">
        <f>'[1]ист РК'!Z65</f>
        <v>0</v>
      </c>
      <c r="Z13" s="140">
        <f>'[1]ист РК'!AA65</f>
        <v>0</v>
      </c>
      <c r="AA13" s="140">
        <f>'[1]ист РК'!AB65</f>
        <v>0</v>
      </c>
      <c r="AB13" s="140">
        <f>'[1]ист РК'!AC65</f>
        <v>12.927631578947368</v>
      </c>
    </row>
    <row r="14" spans="1:28" x14ac:dyDescent="0.3">
      <c r="A14" s="137"/>
      <c r="B14" s="137" t="s">
        <v>33</v>
      </c>
      <c r="C14" s="140">
        <f>[1]матем!D65</f>
        <v>8.5333333333333332</v>
      </c>
      <c r="D14" s="140">
        <f>[1]матем!E65</f>
        <v>9.6</v>
      </c>
      <c r="E14" s="140">
        <f>[1]матем!F65</f>
        <v>8.0526315789473681</v>
      </c>
      <c r="F14" s="140">
        <f>[1]матем!G65</f>
        <v>13.95</v>
      </c>
      <c r="G14" s="140">
        <f>[1]матем!H65</f>
        <v>0</v>
      </c>
      <c r="H14" s="140">
        <f>[1]матем!I65</f>
        <v>0</v>
      </c>
      <c r="I14" s="140">
        <f>[1]матем!J65</f>
        <v>0</v>
      </c>
      <c r="J14" s="140">
        <f>[1]матем!K65</f>
        <v>0</v>
      </c>
      <c r="K14" s="140">
        <f>[1]матем!L65</f>
        <v>0</v>
      </c>
      <c r="L14" s="140">
        <f>[1]матем!M65</f>
        <v>0</v>
      </c>
      <c r="M14" s="140">
        <f>[1]матем!N65</f>
        <v>0</v>
      </c>
      <c r="N14" s="140">
        <f>[1]матем!O65</f>
        <v>0</v>
      </c>
      <c r="O14" s="140">
        <f>[1]матем!P65</f>
        <v>0</v>
      </c>
      <c r="P14" s="140">
        <f>[1]матем!Q65</f>
        <v>0</v>
      </c>
      <c r="Q14" s="140">
        <f>[1]матем!R65</f>
        <v>0</v>
      </c>
      <c r="R14" s="140">
        <f>[1]матем!S65</f>
        <v>0</v>
      </c>
      <c r="S14" s="140">
        <f>[1]матем!T65</f>
        <v>0</v>
      </c>
      <c r="T14" s="140">
        <f>[1]матем!U65</f>
        <v>0</v>
      </c>
      <c r="U14" s="140">
        <f>[1]матем!V65</f>
        <v>0</v>
      </c>
      <c r="V14" s="140">
        <f>[1]матем!W65</f>
        <v>0</v>
      </c>
      <c r="W14" s="140">
        <f>[1]матем!X65</f>
        <v>0</v>
      </c>
      <c r="X14" s="140">
        <f>[1]матем!Y65</f>
        <v>0</v>
      </c>
      <c r="Y14" s="140">
        <f>[1]матем!Z65</f>
        <v>0</v>
      </c>
      <c r="Z14" s="140">
        <f>[1]матем!AA65</f>
        <v>0</v>
      </c>
      <c r="AA14" s="140">
        <f>[1]матем!AB65</f>
        <v>0</v>
      </c>
      <c r="AB14" s="140">
        <f>[1]матем!AC65</f>
        <v>10.033991228070175</v>
      </c>
    </row>
    <row r="15" spans="1:28" ht="20.100000000000001" customHeight="1" x14ac:dyDescent="0.3">
      <c r="A15" s="137">
        <v>3</v>
      </c>
      <c r="B15" s="130" t="str">
        <f>'[1]Впишите фамилии!'!K59</f>
        <v>11в</v>
      </c>
      <c r="C15" s="138">
        <f>'[1]сводн вед-сть'!D96</f>
        <v>54.875</v>
      </c>
      <c r="D15" s="138">
        <f>'[1]сводн вед-сть'!E96</f>
        <v>50.875</v>
      </c>
      <c r="E15" s="138">
        <f>'[1]сводн вед-сть'!F96</f>
        <v>51.583333333333336</v>
      </c>
      <c r="F15" s="138">
        <f>'[1]сводн вед-сть'!G96</f>
        <v>52.93333333333333</v>
      </c>
      <c r="G15" s="138">
        <f>'[1]сводн вед-сть'!H96</f>
        <v>0</v>
      </c>
      <c r="H15" s="138">
        <f>'[1]сводн вед-сть'!I96</f>
        <v>0</v>
      </c>
      <c r="I15" s="138">
        <f>'[1]сводн вед-сть'!J96</f>
        <v>0</v>
      </c>
      <c r="J15" s="138">
        <f>'[1]сводн вед-сть'!K96</f>
        <v>0</v>
      </c>
      <c r="K15" s="138">
        <f>'[1]сводн вед-сть'!L96</f>
        <v>0</v>
      </c>
      <c r="L15" s="138">
        <f>'[1]сводн вед-сть'!M96</f>
        <v>0</v>
      </c>
      <c r="M15" s="138">
        <f>'[1]сводн вед-сть'!N96</f>
        <v>0</v>
      </c>
      <c r="N15" s="138">
        <f>'[1]сводн вед-сть'!O96</f>
        <v>0</v>
      </c>
      <c r="O15" s="138">
        <f>'[1]сводн вед-сть'!P96</f>
        <v>0</v>
      </c>
      <c r="P15" s="138">
        <f>'[1]сводн вед-сть'!Q96</f>
        <v>0</v>
      </c>
      <c r="Q15" s="138">
        <f>'[1]сводн вед-сть'!R96</f>
        <v>0</v>
      </c>
      <c r="R15" s="138">
        <f>'[1]сводн вед-сть'!S96</f>
        <v>0</v>
      </c>
      <c r="S15" s="138">
        <f>'[1]сводн вед-сть'!T96</f>
        <v>0</v>
      </c>
      <c r="T15" s="138">
        <f>'[1]сводн вед-сть'!U96</f>
        <v>0</v>
      </c>
      <c r="U15" s="138">
        <f>'[1]сводн вед-сть'!V96</f>
        <v>0</v>
      </c>
      <c r="V15" s="138">
        <f>'[1]сводн вед-сть'!W96</f>
        <v>0</v>
      </c>
      <c r="W15" s="138">
        <f>'[1]сводн вед-сть'!X96</f>
        <v>0</v>
      </c>
      <c r="X15" s="138">
        <f>'[1]сводн вед-сть'!Y96</f>
        <v>0</v>
      </c>
      <c r="Y15" s="138">
        <f>'[1]сводн вед-сть'!Z96</f>
        <v>0</v>
      </c>
      <c r="Z15" s="138">
        <f>'[1]сводн вед-сть'!AA96</f>
        <v>0</v>
      </c>
      <c r="AA15" s="138">
        <f>'[1]сводн вед-сть'!AB96</f>
        <v>0</v>
      </c>
      <c r="AB15" s="138">
        <f>'[1]сводн вед-сть'!AC96</f>
        <v>52.56666666666667</v>
      </c>
    </row>
    <row r="16" spans="1:28" ht="20.100000000000001" customHeight="1" x14ac:dyDescent="0.3">
      <c r="A16" s="137"/>
      <c r="B16" s="137" t="s">
        <v>50</v>
      </c>
      <c r="C16" s="140">
        <f>'[1]русс яз'!D96</f>
        <v>12.625</v>
      </c>
      <c r="D16" s="140">
        <f>'[1]русс яз'!E96</f>
        <v>13.4375</v>
      </c>
      <c r="E16" s="140">
        <f>'[1]русс яз'!F96</f>
        <v>10.166666666666666</v>
      </c>
      <c r="F16" s="140">
        <f>'[1]русс яз'!G96</f>
        <v>11.8</v>
      </c>
      <c r="G16" s="140">
        <f>'[1]русс яз'!H96</f>
        <v>0</v>
      </c>
      <c r="H16" s="140">
        <f>'[1]русс яз'!I96</f>
        <v>0</v>
      </c>
      <c r="I16" s="140">
        <f>'[1]русс яз'!J96</f>
        <v>0</v>
      </c>
      <c r="J16" s="140">
        <f>'[1]русс яз'!K96</f>
        <v>0</v>
      </c>
      <c r="K16" s="140">
        <f>'[1]русс яз'!L96</f>
        <v>0</v>
      </c>
      <c r="L16" s="140">
        <f>'[1]русс яз'!M96</f>
        <v>0</v>
      </c>
      <c r="M16" s="140">
        <f>'[1]русс яз'!N96</f>
        <v>0</v>
      </c>
      <c r="N16" s="140">
        <f>'[1]русс яз'!O96</f>
        <v>0</v>
      </c>
      <c r="O16" s="140">
        <f>'[1]русс яз'!P96</f>
        <v>0</v>
      </c>
      <c r="P16" s="140">
        <f>'[1]русс яз'!Q96</f>
        <v>0</v>
      </c>
      <c r="Q16" s="140">
        <f>'[1]русс яз'!R96</f>
        <v>0</v>
      </c>
      <c r="R16" s="140">
        <f>'[1]русс яз'!S96</f>
        <v>0</v>
      </c>
      <c r="S16" s="140">
        <f>'[1]русс яз'!T96</f>
        <v>0</v>
      </c>
      <c r="T16" s="140">
        <f>'[1]русс яз'!U96</f>
        <v>0</v>
      </c>
      <c r="U16" s="140">
        <f>'[1]русс яз'!V96</f>
        <v>0</v>
      </c>
      <c r="V16" s="140">
        <f>'[1]русс яз'!W96</f>
        <v>0</v>
      </c>
      <c r="W16" s="140">
        <f>'[1]русс яз'!X96</f>
        <v>0</v>
      </c>
      <c r="X16" s="140">
        <f>'[1]русс яз'!Y96</f>
        <v>0</v>
      </c>
      <c r="Y16" s="140">
        <f>'[1]русс яз'!Z96</f>
        <v>0</v>
      </c>
      <c r="Z16" s="140">
        <f>'[1]русс яз'!AA96</f>
        <v>0</v>
      </c>
      <c r="AA16" s="140">
        <f>'[1]русс яз'!AB96</f>
        <v>0</v>
      </c>
      <c r="AB16" s="140">
        <f>'[1]русс яз'!AC96</f>
        <v>12.007291666666667</v>
      </c>
    </row>
    <row r="17" spans="1:28" ht="20.100000000000001" customHeight="1" x14ac:dyDescent="0.3">
      <c r="A17" s="137"/>
      <c r="B17" s="137" t="s">
        <v>51</v>
      </c>
      <c r="C17" s="140">
        <f>'[1]каз яз'!D96</f>
        <v>12.75</v>
      </c>
      <c r="D17" s="140">
        <f>'[1]каз яз'!E96</f>
        <v>11.875</v>
      </c>
      <c r="E17" s="140">
        <f>'[1]каз яз'!F96</f>
        <v>13.25</v>
      </c>
      <c r="F17" s="140">
        <f>'[1]каз яз'!G96</f>
        <v>12.666666666666666</v>
      </c>
      <c r="G17" s="140">
        <f>'[1]каз яз'!H96</f>
        <v>0</v>
      </c>
      <c r="H17" s="140">
        <f>'[1]каз яз'!I96</f>
        <v>0</v>
      </c>
      <c r="I17" s="140">
        <f>'[1]каз яз'!J96</f>
        <v>0</v>
      </c>
      <c r="J17" s="140">
        <f>'[1]каз яз'!K96</f>
        <v>0</v>
      </c>
      <c r="K17" s="140">
        <f>'[1]каз яз'!L96</f>
        <v>0</v>
      </c>
      <c r="L17" s="140">
        <f>'[1]каз яз'!M96</f>
        <v>0</v>
      </c>
      <c r="M17" s="140">
        <f>'[1]каз яз'!N96</f>
        <v>0</v>
      </c>
      <c r="N17" s="140">
        <f>'[1]каз яз'!O96</f>
        <v>0</v>
      </c>
      <c r="O17" s="140">
        <f>'[1]каз яз'!P96</f>
        <v>0</v>
      </c>
      <c r="P17" s="140">
        <f>'[1]каз яз'!Q96</f>
        <v>0</v>
      </c>
      <c r="Q17" s="140">
        <f>'[1]каз яз'!R96</f>
        <v>0</v>
      </c>
      <c r="R17" s="140">
        <f>'[1]каз яз'!S96</f>
        <v>0</v>
      </c>
      <c r="S17" s="140">
        <f>'[1]каз яз'!T96</f>
        <v>0</v>
      </c>
      <c r="T17" s="140">
        <f>'[1]каз яз'!U96</f>
        <v>0</v>
      </c>
      <c r="U17" s="140">
        <f>'[1]каз яз'!V96</f>
        <v>0</v>
      </c>
      <c r="V17" s="140">
        <f>'[1]каз яз'!W96</f>
        <v>0</v>
      </c>
      <c r="W17" s="140">
        <f>'[1]каз яз'!X96</f>
        <v>0</v>
      </c>
      <c r="X17" s="140">
        <f>'[1]каз яз'!Y96</f>
        <v>0</v>
      </c>
      <c r="Y17" s="140">
        <f>'[1]каз яз'!Z96</f>
        <v>0</v>
      </c>
      <c r="Z17" s="140">
        <f>'[1]каз яз'!AA96</f>
        <v>0</v>
      </c>
      <c r="AA17" s="140">
        <f>'[1]каз яз'!AB96</f>
        <v>0</v>
      </c>
      <c r="AB17" s="140">
        <f>'[1]каз яз'!AC96</f>
        <v>12.635416666666666</v>
      </c>
    </row>
    <row r="18" spans="1:28" ht="20.100000000000001" customHeight="1" x14ac:dyDescent="0.3">
      <c r="A18" s="137"/>
      <c r="B18" s="137" t="s">
        <v>52</v>
      </c>
      <c r="C18" s="140">
        <f>'[1]ист РК'!D96</f>
        <v>10.75</v>
      </c>
      <c r="D18" s="140">
        <f>'[1]ист РК'!E96</f>
        <v>7.9375</v>
      </c>
      <c r="E18" s="140">
        <f>'[1]ист РК'!F96</f>
        <v>9.5833333333333339</v>
      </c>
      <c r="F18" s="140">
        <f>'[1]ист РК'!G96</f>
        <v>7.8666666666666663</v>
      </c>
      <c r="G18" s="140">
        <f>'[1]ист РК'!H96</f>
        <v>0</v>
      </c>
      <c r="H18" s="140">
        <f>'[1]ист РК'!I96</f>
        <v>0</v>
      </c>
      <c r="I18" s="140">
        <f>'[1]ист РК'!J96</f>
        <v>0</v>
      </c>
      <c r="J18" s="140">
        <f>'[1]ист РК'!K96</f>
        <v>0</v>
      </c>
      <c r="K18" s="140">
        <f>'[1]ист РК'!L96</f>
        <v>0</v>
      </c>
      <c r="L18" s="140">
        <f>'[1]ист РК'!M96</f>
        <v>0</v>
      </c>
      <c r="M18" s="140">
        <f>'[1]ист РК'!N96</f>
        <v>0</v>
      </c>
      <c r="N18" s="140">
        <f>'[1]ист РК'!O96</f>
        <v>0</v>
      </c>
      <c r="O18" s="140">
        <f>'[1]ист РК'!P96</f>
        <v>0</v>
      </c>
      <c r="P18" s="140">
        <f>'[1]ист РК'!Q96</f>
        <v>0</v>
      </c>
      <c r="Q18" s="140">
        <f>'[1]ист РК'!R96</f>
        <v>0</v>
      </c>
      <c r="R18" s="140">
        <f>'[1]ист РК'!S96</f>
        <v>0</v>
      </c>
      <c r="S18" s="140">
        <f>'[1]ист РК'!T96</f>
        <v>0</v>
      </c>
      <c r="T18" s="140">
        <f>'[1]ист РК'!U96</f>
        <v>0</v>
      </c>
      <c r="U18" s="140">
        <f>'[1]ист РК'!V96</f>
        <v>0</v>
      </c>
      <c r="V18" s="140">
        <f>'[1]ист РК'!W96</f>
        <v>0</v>
      </c>
      <c r="W18" s="140">
        <f>'[1]ист РК'!X96</f>
        <v>0</v>
      </c>
      <c r="X18" s="140">
        <f>'[1]ист РК'!Y96</f>
        <v>0</v>
      </c>
      <c r="Y18" s="140">
        <f>'[1]ист РК'!Z96</f>
        <v>0</v>
      </c>
      <c r="Z18" s="140">
        <f>'[1]ист РК'!AA96</f>
        <v>0</v>
      </c>
      <c r="AA18" s="140">
        <f>'[1]ист РК'!AB96</f>
        <v>0</v>
      </c>
      <c r="AB18" s="140">
        <f>'[1]ист РК'!AC96</f>
        <v>9.0343750000000007</v>
      </c>
    </row>
    <row r="19" spans="1:28" x14ac:dyDescent="0.3">
      <c r="A19" s="137"/>
      <c r="B19" s="137" t="s">
        <v>33</v>
      </c>
      <c r="C19" s="140">
        <f>[1]матем!D96</f>
        <v>8.625</v>
      </c>
      <c r="D19" s="140">
        <f>[1]матем!E96</f>
        <v>6.5625</v>
      </c>
      <c r="E19" s="140">
        <f>[1]матем!F96</f>
        <v>7.666666666666667</v>
      </c>
      <c r="F19" s="140">
        <f>[1]матем!G96</f>
        <v>9.3333333333333339</v>
      </c>
      <c r="G19" s="140">
        <f>[1]матем!H96</f>
        <v>0</v>
      </c>
      <c r="H19" s="140">
        <f>[1]матем!I96</f>
        <v>0</v>
      </c>
      <c r="I19" s="140">
        <f>[1]матем!J96</f>
        <v>0</v>
      </c>
      <c r="J19" s="140">
        <f>[1]матем!K96</f>
        <v>0</v>
      </c>
      <c r="K19" s="140">
        <f>[1]матем!L96</f>
        <v>0</v>
      </c>
      <c r="L19" s="140">
        <f>[1]матем!M96</f>
        <v>0</v>
      </c>
      <c r="M19" s="140">
        <f>[1]матем!N96</f>
        <v>0</v>
      </c>
      <c r="N19" s="140">
        <f>[1]матем!O96</f>
        <v>0</v>
      </c>
      <c r="O19" s="140">
        <f>[1]матем!P96</f>
        <v>0</v>
      </c>
      <c r="P19" s="140">
        <f>[1]матем!Q96</f>
        <v>0</v>
      </c>
      <c r="Q19" s="140">
        <f>[1]матем!R96</f>
        <v>0</v>
      </c>
      <c r="R19" s="140">
        <f>[1]матем!S96</f>
        <v>0</v>
      </c>
      <c r="S19" s="140">
        <f>[1]матем!T96</f>
        <v>0</v>
      </c>
      <c r="T19" s="140">
        <f>[1]матем!U96</f>
        <v>0</v>
      </c>
      <c r="U19" s="140">
        <f>[1]матем!V96</f>
        <v>0</v>
      </c>
      <c r="V19" s="140">
        <f>[1]матем!W96</f>
        <v>0</v>
      </c>
      <c r="W19" s="140">
        <f>[1]матем!X96</f>
        <v>0</v>
      </c>
      <c r="X19" s="140">
        <f>[1]матем!Y96</f>
        <v>0</v>
      </c>
      <c r="Y19" s="140">
        <f>[1]матем!Z96</f>
        <v>0</v>
      </c>
      <c r="Z19" s="140">
        <f>[1]матем!AA96</f>
        <v>0</v>
      </c>
      <c r="AA19" s="140">
        <f>[1]матем!AB96</f>
        <v>0</v>
      </c>
      <c r="AB19" s="140">
        <f>[1]матем!AC96</f>
        <v>8.046875</v>
      </c>
    </row>
    <row r="20" spans="1:28" ht="20.100000000000001" customHeight="1" x14ac:dyDescent="0.3">
      <c r="A20" s="141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</row>
    <row r="21" spans="1:28" ht="20.100000000000001" customHeight="1" x14ac:dyDescent="0.3">
      <c r="A21" s="137"/>
      <c r="B21" s="130" t="str">
        <f>'[1]Впишите фамилии!'!N59</f>
        <v>11 класс</v>
      </c>
      <c r="C21" s="143">
        <f>'[1]сводн вед-сть'!D97</f>
        <v>61.954545454545453</v>
      </c>
      <c r="D21" s="143">
        <f>'[1]сводн вед-сть'!E97</f>
        <v>63.807017543859651</v>
      </c>
      <c r="E21" s="143">
        <f>'[1]сводн вед-сть'!F97</f>
        <v>61.68</v>
      </c>
      <c r="F21" s="143">
        <f>'[1]сводн вед-сть'!G97</f>
        <v>69.385964912280699</v>
      </c>
      <c r="G21" s="143">
        <f>'[1]сводн вед-сть'!H97</f>
        <v>0</v>
      </c>
      <c r="H21" s="143">
        <f>'[1]сводн вед-сть'!I97</f>
        <v>0</v>
      </c>
      <c r="I21" s="143">
        <f>'[1]сводн вед-сть'!J97</f>
        <v>0</v>
      </c>
      <c r="J21" s="143">
        <f>'[1]сводн вед-сть'!K97</f>
        <v>0</v>
      </c>
      <c r="K21" s="143">
        <f>'[1]сводн вед-сть'!L97</f>
        <v>0</v>
      </c>
      <c r="L21" s="143">
        <f>'[1]сводн вед-сть'!M97</f>
        <v>0</v>
      </c>
      <c r="M21" s="143">
        <f>'[1]сводн вед-сть'!N97</f>
        <v>0</v>
      </c>
      <c r="N21" s="143">
        <f>'[1]сводн вед-сть'!O97</f>
        <v>0</v>
      </c>
      <c r="O21" s="143">
        <f>'[1]сводн вед-сть'!P97</f>
        <v>0</v>
      </c>
      <c r="P21" s="143">
        <f>'[1]сводн вед-сть'!Q97</f>
        <v>0</v>
      </c>
      <c r="Q21" s="143">
        <f>'[1]сводн вед-сть'!R97</f>
        <v>0</v>
      </c>
      <c r="R21" s="143">
        <f>'[1]сводн вед-сть'!S97</f>
        <v>0</v>
      </c>
      <c r="S21" s="143">
        <f>'[1]сводн вед-сть'!T97</f>
        <v>0</v>
      </c>
      <c r="T21" s="143">
        <f>'[1]сводн вед-сть'!U97</f>
        <v>0</v>
      </c>
      <c r="U21" s="143">
        <f>'[1]сводн вед-сть'!V97</f>
        <v>0</v>
      </c>
      <c r="V21" s="143">
        <f>'[1]сводн вед-сть'!W97</f>
        <v>0</v>
      </c>
      <c r="W21" s="143">
        <f>'[1]сводн вед-сть'!X97</f>
        <v>0</v>
      </c>
      <c r="X21" s="143">
        <f>'[1]сводн вед-сть'!Y97</f>
        <v>0</v>
      </c>
      <c r="Y21" s="143">
        <f>'[1]сводн вед-сть'!Z97</f>
        <v>0</v>
      </c>
      <c r="Z21" s="143">
        <f>'[1]сводн вед-сть'!AA97</f>
        <v>0</v>
      </c>
      <c r="AA21" s="144">
        <f>'[1]сводн вед-сть'!AB97</f>
        <v>0</v>
      </c>
      <c r="AB21" s="143">
        <f>'[1]сводн вед-сть'!AC97</f>
        <v>64.206881977671458</v>
      </c>
    </row>
    <row r="22" spans="1:28" ht="20.100000000000001" customHeight="1" x14ac:dyDescent="0.3">
      <c r="A22" s="137"/>
      <c r="B22" s="137" t="s">
        <v>50</v>
      </c>
      <c r="C22" s="140">
        <f>'[1]русс яз'!D97</f>
        <v>14.295454545454545</v>
      </c>
      <c r="D22" s="140">
        <f>'[1]русс яз'!E97</f>
        <v>14.947368421052632</v>
      </c>
      <c r="E22" s="140">
        <f>'[1]русс яз'!F97</f>
        <v>13.3</v>
      </c>
      <c r="F22" s="140">
        <f>'[1]русс яз'!G97</f>
        <v>15.228070175438596</v>
      </c>
      <c r="G22" s="140">
        <f>'[1]русс яз'!H97</f>
        <v>0</v>
      </c>
      <c r="H22" s="140">
        <f>'[1]русс яз'!I97</f>
        <v>0</v>
      </c>
      <c r="I22" s="140">
        <f>'[1]русс яз'!J97</f>
        <v>0</v>
      </c>
      <c r="J22" s="140">
        <f>'[1]русс яз'!K97</f>
        <v>0</v>
      </c>
      <c r="K22" s="140">
        <f>'[1]русс яз'!L97</f>
        <v>0</v>
      </c>
      <c r="L22" s="140">
        <f>'[1]русс яз'!M97</f>
        <v>0</v>
      </c>
      <c r="M22" s="140">
        <f>'[1]русс яз'!N97</f>
        <v>0</v>
      </c>
      <c r="N22" s="140">
        <f>'[1]русс яз'!O97</f>
        <v>0</v>
      </c>
      <c r="O22" s="140">
        <f>'[1]русс яз'!P97</f>
        <v>0</v>
      </c>
      <c r="P22" s="140">
        <f>'[1]русс яз'!Q97</f>
        <v>0</v>
      </c>
      <c r="Q22" s="140">
        <f>'[1]русс яз'!R97</f>
        <v>0</v>
      </c>
      <c r="R22" s="140">
        <f>'[1]русс яз'!S97</f>
        <v>0</v>
      </c>
      <c r="S22" s="140">
        <f>'[1]русс яз'!T97</f>
        <v>0</v>
      </c>
      <c r="T22" s="140">
        <f>'[1]русс яз'!U97</f>
        <v>0</v>
      </c>
      <c r="U22" s="140">
        <f>'[1]русс яз'!V97</f>
        <v>0</v>
      </c>
      <c r="V22" s="140">
        <f>'[1]русс яз'!W97</f>
        <v>0</v>
      </c>
      <c r="W22" s="140">
        <f>'[1]русс яз'!X97</f>
        <v>0</v>
      </c>
      <c r="X22" s="140">
        <f>'[1]русс яз'!Y97</f>
        <v>0</v>
      </c>
      <c r="Y22" s="140">
        <f>'[1]русс яз'!Z97</f>
        <v>0</v>
      </c>
      <c r="Z22" s="140">
        <f>'[1]русс яз'!AA97</f>
        <v>0</v>
      </c>
      <c r="AA22" s="140">
        <f>'[1]русс яз'!AB97</f>
        <v>0</v>
      </c>
      <c r="AB22" s="140">
        <f>'[1]русс яз'!AC97</f>
        <v>14.442723285486442</v>
      </c>
    </row>
    <row r="23" spans="1:28" ht="20.100000000000001" customHeight="1" x14ac:dyDescent="0.3">
      <c r="A23" s="137"/>
      <c r="B23" s="137" t="s">
        <v>51</v>
      </c>
      <c r="C23" s="140">
        <f>'[1]каз яз'!D97</f>
        <v>14.363636363636363</v>
      </c>
      <c r="D23" s="140">
        <f>'[1]каз яз'!E97</f>
        <v>16.263157894736842</v>
      </c>
      <c r="E23" s="140">
        <f>'[1]каз яз'!F97</f>
        <v>15.04</v>
      </c>
      <c r="F23" s="140">
        <f>'[1]каз яз'!G97</f>
        <v>15.543859649122806</v>
      </c>
      <c r="G23" s="140">
        <f>'[1]каз яз'!H97</f>
        <v>0</v>
      </c>
      <c r="H23" s="140">
        <f>'[1]каз яз'!I97</f>
        <v>0</v>
      </c>
      <c r="I23" s="140">
        <f>'[1]каз яз'!J97</f>
        <v>0</v>
      </c>
      <c r="J23" s="140">
        <f>'[1]каз яз'!K97</f>
        <v>0</v>
      </c>
      <c r="K23" s="140">
        <f>'[1]каз яз'!L97</f>
        <v>0</v>
      </c>
      <c r="L23" s="140">
        <f>'[1]каз яз'!M97</f>
        <v>0</v>
      </c>
      <c r="M23" s="140">
        <f>'[1]каз яз'!N97</f>
        <v>0</v>
      </c>
      <c r="N23" s="140">
        <f>'[1]каз яз'!O97</f>
        <v>0</v>
      </c>
      <c r="O23" s="140">
        <f>'[1]каз яз'!P97</f>
        <v>0</v>
      </c>
      <c r="P23" s="140">
        <f>'[1]каз яз'!Q97</f>
        <v>0</v>
      </c>
      <c r="Q23" s="140">
        <f>'[1]каз яз'!R97</f>
        <v>0</v>
      </c>
      <c r="R23" s="140">
        <f>'[1]каз яз'!S97</f>
        <v>0</v>
      </c>
      <c r="S23" s="140">
        <f>'[1]каз яз'!T97</f>
        <v>0</v>
      </c>
      <c r="T23" s="140">
        <f>'[1]каз яз'!U97</f>
        <v>0</v>
      </c>
      <c r="U23" s="140">
        <f>'[1]каз яз'!V97</f>
        <v>0</v>
      </c>
      <c r="V23" s="140">
        <f>'[1]каз яз'!W97</f>
        <v>0</v>
      </c>
      <c r="W23" s="140">
        <f>'[1]каз яз'!X97</f>
        <v>0</v>
      </c>
      <c r="X23" s="140">
        <f>'[1]каз яз'!Y97</f>
        <v>0</v>
      </c>
      <c r="Y23" s="140">
        <f>'[1]каз яз'!Z97</f>
        <v>0</v>
      </c>
      <c r="Z23" s="140">
        <f>'[1]каз яз'!AA97</f>
        <v>0</v>
      </c>
      <c r="AA23" s="140">
        <f>'[1]каз яз'!AB97</f>
        <v>0</v>
      </c>
      <c r="AB23" s="140">
        <f>'[1]каз яз'!AC97</f>
        <v>15.302663476874002</v>
      </c>
    </row>
    <row r="24" spans="1:28" ht="20.100000000000001" customHeight="1" x14ac:dyDescent="0.3">
      <c r="A24" s="137"/>
      <c r="B24" s="137" t="s">
        <v>52</v>
      </c>
      <c r="C24" s="140">
        <f>'[1]ист РК'!D97</f>
        <v>10.659090909090908</v>
      </c>
      <c r="D24" s="140">
        <f>'[1]ист РК'!E97</f>
        <v>10.491228070175438</v>
      </c>
      <c r="E24" s="140">
        <f>'[1]ист РК'!F97</f>
        <v>11.78</v>
      </c>
      <c r="F24" s="140">
        <f>'[1]ист РК'!G97</f>
        <v>12.56140350877193</v>
      </c>
      <c r="G24" s="140">
        <f>'[1]ист РК'!H97</f>
        <v>0</v>
      </c>
      <c r="H24" s="140">
        <f>'[1]ист РК'!I97</f>
        <v>0</v>
      </c>
      <c r="I24" s="140">
        <f>'[1]ист РК'!J97</f>
        <v>0</v>
      </c>
      <c r="J24" s="140">
        <f>'[1]ист РК'!K97</f>
        <v>0</v>
      </c>
      <c r="K24" s="140">
        <f>'[1]ист РК'!L97</f>
        <v>0</v>
      </c>
      <c r="L24" s="140">
        <f>'[1]ист РК'!M97</f>
        <v>0</v>
      </c>
      <c r="M24" s="140">
        <f>'[1]ист РК'!N97</f>
        <v>0</v>
      </c>
      <c r="N24" s="140">
        <f>'[1]ист РК'!O97</f>
        <v>0</v>
      </c>
      <c r="O24" s="140">
        <f>'[1]ист РК'!P97</f>
        <v>0</v>
      </c>
      <c r="P24" s="140">
        <f>'[1]ист РК'!Q97</f>
        <v>0</v>
      </c>
      <c r="Q24" s="140">
        <f>'[1]ист РК'!R97</f>
        <v>0</v>
      </c>
      <c r="R24" s="140">
        <f>'[1]ист РК'!S97</f>
        <v>0</v>
      </c>
      <c r="S24" s="140">
        <f>'[1]ист РК'!T97</f>
        <v>0</v>
      </c>
      <c r="T24" s="140">
        <f>'[1]ист РК'!U97</f>
        <v>0</v>
      </c>
      <c r="U24" s="140">
        <f>'[1]ист РК'!V97</f>
        <v>0</v>
      </c>
      <c r="V24" s="140">
        <f>'[1]ист РК'!W97</f>
        <v>0</v>
      </c>
      <c r="W24" s="140">
        <f>'[1]ист РК'!X97</f>
        <v>0</v>
      </c>
      <c r="X24" s="140">
        <f>'[1]ист РК'!Y97</f>
        <v>0</v>
      </c>
      <c r="Y24" s="140">
        <f>'[1]ист РК'!Z97</f>
        <v>0</v>
      </c>
      <c r="Z24" s="140">
        <f>'[1]ист РК'!AA97</f>
        <v>0</v>
      </c>
      <c r="AA24" s="140">
        <f>'[1]ист РК'!AB97</f>
        <v>0</v>
      </c>
      <c r="AB24" s="140">
        <f>'[1]ист РК'!AC97</f>
        <v>11.372930622009569</v>
      </c>
    </row>
    <row r="25" spans="1:28" ht="20.100000000000001" customHeight="1" x14ac:dyDescent="0.3">
      <c r="A25" s="137"/>
      <c r="B25" s="137" t="s">
        <v>33</v>
      </c>
      <c r="C25" s="140">
        <f>[1]матем!D97</f>
        <v>10.863636363636363</v>
      </c>
      <c r="D25" s="140">
        <f>[1]матем!E97</f>
        <v>9.2280701754385959</v>
      </c>
      <c r="E25" s="140">
        <f>[1]матем!F97</f>
        <v>8.92</v>
      </c>
      <c r="F25" s="140">
        <f>[1]матем!G97</f>
        <v>12.807017543859649</v>
      </c>
      <c r="G25" s="140">
        <f>[1]матем!H97</f>
        <v>0</v>
      </c>
      <c r="H25" s="140">
        <f>[1]матем!I97</f>
        <v>0</v>
      </c>
      <c r="I25" s="140">
        <f>[1]матем!J97</f>
        <v>0</v>
      </c>
      <c r="J25" s="140">
        <f>[1]матем!K97</f>
        <v>0</v>
      </c>
      <c r="K25" s="140">
        <f>[1]матем!L97</f>
        <v>0</v>
      </c>
      <c r="L25" s="140">
        <f>[1]матем!M97</f>
        <v>0</v>
      </c>
      <c r="M25" s="140">
        <f>[1]матем!N97</f>
        <v>0</v>
      </c>
      <c r="N25" s="140">
        <f>[1]матем!O97</f>
        <v>0</v>
      </c>
      <c r="O25" s="140">
        <f>[1]матем!P97</f>
        <v>0</v>
      </c>
      <c r="P25" s="140">
        <f>[1]матем!Q97</f>
        <v>0</v>
      </c>
      <c r="Q25" s="140">
        <f>[1]матем!R97</f>
        <v>0</v>
      </c>
      <c r="R25" s="140">
        <f>[1]матем!S97</f>
        <v>0</v>
      </c>
      <c r="S25" s="140">
        <f>[1]матем!T97</f>
        <v>0</v>
      </c>
      <c r="T25" s="140">
        <f>[1]матем!U97</f>
        <v>0</v>
      </c>
      <c r="U25" s="140">
        <f>[1]матем!V97</f>
        <v>0</v>
      </c>
      <c r="V25" s="140">
        <f>[1]матем!W97</f>
        <v>0</v>
      </c>
      <c r="W25" s="140">
        <f>[1]матем!X97</f>
        <v>0</v>
      </c>
      <c r="X25" s="140">
        <f>[1]матем!Y97</f>
        <v>0</v>
      </c>
      <c r="Y25" s="140">
        <f>[1]матем!Z97</f>
        <v>0</v>
      </c>
      <c r="Z25" s="140">
        <f>[1]матем!AA97</f>
        <v>0</v>
      </c>
      <c r="AA25" s="140">
        <f>[1]матем!AB97</f>
        <v>0</v>
      </c>
      <c r="AB25" s="140">
        <f>[1]матем!AC97</f>
        <v>10.454681020733652</v>
      </c>
    </row>
    <row r="26" spans="1:28" ht="20.100000000000001" customHeight="1" x14ac:dyDescent="0.3">
      <c r="A26" s="137"/>
      <c r="B26" s="145" t="s">
        <v>34</v>
      </c>
      <c r="C26" s="146">
        <f>[1]биол!D97</f>
        <v>12.444444444444445</v>
      </c>
      <c r="D26" s="146">
        <f>[1]биол!E97</f>
        <v>13.25</v>
      </c>
      <c r="E26" s="146">
        <f>[1]биол!F97</f>
        <v>11.458333333333334</v>
      </c>
      <c r="F26" s="146">
        <f>[1]биол!G97</f>
        <v>12.5</v>
      </c>
      <c r="G26" s="146">
        <f>[1]биол!H97</f>
        <v>0</v>
      </c>
      <c r="H26" s="146">
        <f>[1]биол!I97</f>
        <v>0</v>
      </c>
      <c r="I26" s="146">
        <f>[1]биол!J97</f>
        <v>0</v>
      </c>
      <c r="J26" s="146">
        <f>[1]биол!K97</f>
        <v>0</v>
      </c>
      <c r="K26" s="146">
        <f>[1]биол!L97</f>
        <v>0</v>
      </c>
      <c r="L26" s="146">
        <f>[1]биол!M97</f>
        <v>0</v>
      </c>
      <c r="M26" s="146">
        <f>[1]биол!N97</f>
        <v>0</v>
      </c>
      <c r="N26" s="146">
        <f>[1]биол!O97</f>
        <v>0</v>
      </c>
      <c r="O26" s="146">
        <f>[1]биол!P97</f>
        <v>0</v>
      </c>
      <c r="P26" s="146">
        <f>[1]биол!Q97</f>
        <v>0</v>
      </c>
      <c r="Q26" s="146">
        <f>[1]биол!R97</f>
        <v>0</v>
      </c>
      <c r="R26" s="146">
        <f>[1]биол!S97</f>
        <v>0</v>
      </c>
      <c r="S26" s="146">
        <f>[1]биол!T97</f>
        <v>0</v>
      </c>
      <c r="T26" s="146">
        <f>[1]биол!U97</f>
        <v>0</v>
      </c>
      <c r="U26" s="146">
        <f>[1]биол!V97</f>
        <v>0</v>
      </c>
      <c r="V26" s="146">
        <f>[1]биол!W97</f>
        <v>0</v>
      </c>
      <c r="W26" s="146">
        <f>[1]биол!X97</f>
        <v>0</v>
      </c>
      <c r="X26" s="146">
        <f>[1]биол!Y97</f>
        <v>0</v>
      </c>
      <c r="Y26" s="146">
        <f>[1]биол!Z97</f>
        <v>0</v>
      </c>
      <c r="Z26" s="146">
        <f>[1]биол!AA97</f>
        <v>0</v>
      </c>
      <c r="AA26" s="146">
        <f>[1]биол!AB97</f>
        <v>0</v>
      </c>
      <c r="AB26" s="146">
        <f>[1]биол!AC97</f>
        <v>12.413194444444445</v>
      </c>
    </row>
    <row r="27" spans="1:28" ht="20.100000000000001" customHeight="1" x14ac:dyDescent="0.3">
      <c r="A27" s="137"/>
      <c r="B27" s="145" t="s">
        <v>14</v>
      </c>
      <c r="C27" s="146">
        <f>[1]физика!D97</f>
        <v>8.0833333333333339</v>
      </c>
      <c r="D27" s="146">
        <f>[1]физика!E97</f>
        <v>8</v>
      </c>
      <c r="E27" s="146">
        <f>[1]физика!F97</f>
        <v>11.153846153846153</v>
      </c>
      <c r="F27" s="146">
        <f>[1]физика!G97</f>
        <v>11.428571428571429</v>
      </c>
      <c r="G27" s="146">
        <f>[1]физика!H97</f>
        <v>0</v>
      </c>
      <c r="H27" s="146">
        <f>[1]физика!I97</f>
        <v>0</v>
      </c>
      <c r="I27" s="146">
        <f>[1]физика!J97</f>
        <v>0</v>
      </c>
      <c r="J27" s="146">
        <f>[1]физика!K97</f>
        <v>0</v>
      </c>
      <c r="K27" s="146">
        <f>[1]физика!L97</f>
        <v>0</v>
      </c>
      <c r="L27" s="146">
        <f>[1]физика!M97</f>
        <v>0</v>
      </c>
      <c r="M27" s="146">
        <f>[1]физика!N97</f>
        <v>0</v>
      </c>
      <c r="N27" s="146">
        <f>[1]физика!O97</f>
        <v>0</v>
      </c>
      <c r="O27" s="146">
        <f>[1]физика!P97</f>
        <v>0</v>
      </c>
      <c r="P27" s="146">
        <f>[1]физика!Q97</f>
        <v>0</v>
      </c>
      <c r="Q27" s="146">
        <f>[1]физика!R97</f>
        <v>0</v>
      </c>
      <c r="R27" s="146">
        <f>[1]физика!S97</f>
        <v>0</v>
      </c>
      <c r="S27" s="146">
        <f>[1]физика!T97</f>
        <v>0</v>
      </c>
      <c r="T27" s="146">
        <f>[1]физика!U97</f>
        <v>0</v>
      </c>
      <c r="U27" s="146">
        <f>[1]физика!V97</f>
        <v>0</v>
      </c>
      <c r="V27" s="146">
        <f>[1]физика!W97</f>
        <v>0</v>
      </c>
      <c r="W27" s="146">
        <f>[1]физика!X97</f>
        <v>0</v>
      </c>
      <c r="X27" s="146">
        <f>[1]физика!Y97</f>
        <v>0</v>
      </c>
      <c r="Y27" s="146">
        <f>[1]физика!Z97</f>
        <v>0</v>
      </c>
      <c r="Z27" s="146">
        <f>[1]физика!AA97</f>
        <v>0</v>
      </c>
      <c r="AA27" s="146">
        <f>[1]физика!AB97</f>
        <v>0</v>
      </c>
      <c r="AB27" s="146">
        <f>[1]физика!AC97</f>
        <v>9.6664377289377299</v>
      </c>
    </row>
    <row r="28" spans="1:28" ht="20.100000000000001" customHeight="1" x14ac:dyDescent="0.3">
      <c r="A28" s="137"/>
      <c r="B28" s="145" t="s">
        <v>15</v>
      </c>
      <c r="C28" s="146">
        <f>[1]химия!D97</f>
        <v>16.5</v>
      </c>
      <c r="D28" s="146">
        <f>[1]химия!E97</f>
        <v>19.5</v>
      </c>
      <c r="E28" s="146">
        <f>[1]химия!F97</f>
        <v>13</v>
      </c>
      <c r="F28" s="146">
        <f>[1]химия!G97</f>
        <v>19</v>
      </c>
      <c r="G28" s="146">
        <f>[1]химия!H97</f>
        <v>0</v>
      </c>
      <c r="H28" s="146">
        <f>[1]химия!I97</f>
        <v>0</v>
      </c>
      <c r="I28" s="146">
        <f>[1]химия!J97</f>
        <v>0</v>
      </c>
      <c r="J28" s="146">
        <f>[1]химия!K97</f>
        <v>0</v>
      </c>
      <c r="K28" s="146">
        <f>[1]химия!L97</f>
        <v>0</v>
      </c>
      <c r="L28" s="146">
        <f>[1]химия!M97</f>
        <v>0</v>
      </c>
      <c r="M28" s="146">
        <f>[1]химия!N97</f>
        <v>0</v>
      </c>
      <c r="N28" s="146">
        <f>[1]химия!O97</f>
        <v>0</v>
      </c>
      <c r="O28" s="146">
        <f>[1]химия!P97</f>
        <v>0</v>
      </c>
      <c r="P28" s="146">
        <f>[1]химия!Q97</f>
        <v>0</v>
      </c>
      <c r="Q28" s="146">
        <f>[1]химия!R97</f>
        <v>0</v>
      </c>
      <c r="R28" s="146">
        <f>[1]химия!S97</f>
        <v>0</v>
      </c>
      <c r="S28" s="146">
        <f>[1]химия!T97</f>
        <v>0</v>
      </c>
      <c r="T28" s="146">
        <f>[1]химия!U97</f>
        <v>0</v>
      </c>
      <c r="U28" s="146">
        <f>[1]химия!V97</f>
        <v>0</v>
      </c>
      <c r="V28" s="146">
        <f>[1]химия!W97</f>
        <v>0</v>
      </c>
      <c r="W28" s="146">
        <f>[1]химия!X97</f>
        <v>0</v>
      </c>
      <c r="X28" s="146">
        <f>[1]химия!Y97</f>
        <v>0</v>
      </c>
      <c r="Y28" s="146">
        <f>[1]химия!Z97</f>
        <v>0</v>
      </c>
      <c r="Z28" s="146">
        <f>[1]химия!AA97</f>
        <v>0</v>
      </c>
      <c r="AA28" s="146">
        <f>[1]химия!AB97</f>
        <v>0</v>
      </c>
      <c r="AB28" s="146">
        <f>[1]химия!AC97</f>
        <v>17</v>
      </c>
    </row>
    <row r="29" spans="1:28" ht="20.100000000000001" customHeight="1" x14ac:dyDescent="0.3">
      <c r="A29" s="137"/>
      <c r="B29" s="145" t="s">
        <v>53</v>
      </c>
      <c r="C29" s="146">
        <f>[1]литер!D97</f>
        <v>0</v>
      </c>
      <c r="D29" s="146">
        <f>[1]литер!E97</f>
        <v>0</v>
      </c>
      <c r="E29" s="146">
        <f>[1]литер!F97</f>
        <v>0</v>
      </c>
      <c r="F29" s="146">
        <f>[1]литер!G97</f>
        <v>0</v>
      </c>
      <c r="G29" s="146">
        <f>[1]литер!H97</f>
        <v>0</v>
      </c>
      <c r="H29" s="146">
        <f>[1]литер!I97</f>
        <v>0</v>
      </c>
      <c r="I29" s="146">
        <f>[1]литер!J97</f>
        <v>0</v>
      </c>
      <c r="J29" s="146">
        <f>[1]литер!K97</f>
        <v>0</v>
      </c>
      <c r="K29" s="146">
        <f>[1]литер!L97</f>
        <v>0</v>
      </c>
      <c r="L29" s="146">
        <f>[1]литер!M97</f>
        <v>0</v>
      </c>
      <c r="M29" s="146">
        <f>[1]литер!N97</f>
        <v>0</v>
      </c>
      <c r="N29" s="146">
        <f>[1]литер!O97</f>
        <v>0</v>
      </c>
      <c r="O29" s="146">
        <f>[1]литер!P97</f>
        <v>0</v>
      </c>
      <c r="P29" s="146">
        <f>[1]литер!Q97</f>
        <v>0</v>
      </c>
      <c r="Q29" s="146">
        <f>[1]литер!R97</f>
        <v>0</v>
      </c>
      <c r="R29" s="146">
        <f>[1]литер!S97</f>
        <v>0</v>
      </c>
      <c r="S29" s="146">
        <f>[1]литер!T97</f>
        <v>0</v>
      </c>
      <c r="T29" s="146">
        <f>[1]литер!U97</f>
        <v>0</v>
      </c>
      <c r="U29" s="146">
        <f>[1]литер!V97</f>
        <v>0</v>
      </c>
      <c r="V29" s="146">
        <f>[1]литер!W97</f>
        <v>0</v>
      </c>
      <c r="W29" s="146">
        <f>[1]литер!X97</f>
        <v>0</v>
      </c>
      <c r="X29" s="146">
        <f>[1]литер!Y97</f>
        <v>0</v>
      </c>
      <c r="Y29" s="146">
        <f>[1]литер!Z97</f>
        <v>0</v>
      </c>
      <c r="Z29" s="146">
        <f>[1]литер!AA97</f>
        <v>0</v>
      </c>
      <c r="AA29" s="146">
        <f>[1]литер!AB97</f>
        <v>0</v>
      </c>
      <c r="AB29" s="146">
        <f>'[1]вс. истор'!AC96</f>
        <v>0</v>
      </c>
    </row>
    <row r="30" spans="1:28" ht="20.100000000000001" customHeight="1" x14ac:dyDescent="0.3">
      <c r="A30" s="137"/>
      <c r="B30" s="145" t="s">
        <v>35</v>
      </c>
      <c r="C30" s="146">
        <f>'[1]вс. истор'!D97</f>
        <v>0</v>
      </c>
      <c r="D30" s="146">
        <f>'[1]вс. истор'!E97</f>
        <v>0</v>
      </c>
      <c r="E30" s="146">
        <f>'[1]вс. истор'!F97</f>
        <v>0</v>
      </c>
      <c r="F30" s="146">
        <f>'[1]вс. истор'!G97</f>
        <v>0</v>
      </c>
      <c r="G30" s="146">
        <f>'[1]вс. истор'!H97</f>
        <v>0</v>
      </c>
      <c r="H30" s="146">
        <f>'[1]вс. истор'!I97</f>
        <v>0</v>
      </c>
      <c r="I30" s="146">
        <f>'[1]вс. истор'!J97</f>
        <v>0</v>
      </c>
      <c r="J30" s="146">
        <f>'[1]вс. истор'!K97</f>
        <v>0</v>
      </c>
      <c r="K30" s="146">
        <f>'[1]вс. истор'!L97</f>
        <v>0</v>
      </c>
      <c r="L30" s="146">
        <f>'[1]вс. истор'!M97</f>
        <v>0</v>
      </c>
      <c r="M30" s="146">
        <f>'[1]вс. истор'!N97</f>
        <v>0</v>
      </c>
      <c r="N30" s="146">
        <f>'[1]вс. истор'!O97</f>
        <v>0</v>
      </c>
      <c r="O30" s="146">
        <f>'[1]вс. истор'!P97</f>
        <v>0</v>
      </c>
      <c r="P30" s="146">
        <f>'[1]вс. истор'!Q97</f>
        <v>0</v>
      </c>
      <c r="Q30" s="146">
        <f>'[1]вс. истор'!R97</f>
        <v>0</v>
      </c>
      <c r="R30" s="146">
        <f>'[1]вс. истор'!S97</f>
        <v>0</v>
      </c>
      <c r="S30" s="146">
        <f>'[1]вс. истор'!T97</f>
        <v>0</v>
      </c>
      <c r="T30" s="146">
        <f>'[1]вс. истор'!U97</f>
        <v>0</v>
      </c>
      <c r="U30" s="146">
        <f>'[1]вс. истор'!V97</f>
        <v>0</v>
      </c>
      <c r="V30" s="146">
        <f>'[1]вс. истор'!W97</f>
        <v>0</v>
      </c>
      <c r="W30" s="146">
        <f>'[1]вс. истор'!X97</f>
        <v>0</v>
      </c>
      <c r="X30" s="146">
        <f>'[1]вс. истор'!Y97</f>
        <v>0</v>
      </c>
      <c r="Y30" s="146">
        <f>'[1]вс. истор'!Z97</f>
        <v>0</v>
      </c>
      <c r="Z30" s="146">
        <f>'[1]вс. истор'!AA97</f>
        <v>0</v>
      </c>
      <c r="AA30" s="146">
        <f>'[1]вс. истор'!AB97</f>
        <v>0</v>
      </c>
      <c r="AB30" s="146">
        <v>0</v>
      </c>
    </row>
    <row r="31" spans="1:28" ht="20.100000000000001" customHeight="1" x14ac:dyDescent="0.3">
      <c r="A31" s="137"/>
      <c r="B31" s="145" t="s">
        <v>29</v>
      </c>
      <c r="C31" s="146">
        <f>[1]геогр!D97</f>
        <v>12.444444444444445</v>
      </c>
      <c r="D31" s="146">
        <f>[1]геогр!E97</f>
        <v>14.9</v>
      </c>
      <c r="E31" s="146">
        <f>[1]геогр!F97</f>
        <v>12.777777777777779</v>
      </c>
      <c r="F31" s="146">
        <f>[1]геогр!G97</f>
        <v>14</v>
      </c>
      <c r="G31" s="146">
        <f>[1]геогр!H97</f>
        <v>0</v>
      </c>
      <c r="H31" s="146">
        <f>[1]геогр!I97</f>
        <v>0</v>
      </c>
      <c r="I31" s="146">
        <f>[1]геогр!J97</f>
        <v>0</v>
      </c>
      <c r="J31" s="146">
        <f>[1]геогр!K97</f>
        <v>0</v>
      </c>
      <c r="K31" s="146">
        <f>[1]геогр!L97</f>
        <v>0</v>
      </c>
      <c r="L31" s="146">
        <f>[1]геогр!M97</f>
        <v>0</v>
      </c>
      <c r="M31" s="146">
        <f>[1]геогр!N97</f>
        <v>0</v>
      </c>
      <c r="N31" s="146">
        <f>[1]геогр!O97</f>
        <v>0</v>
      </c>
      <c r="O31" s="146">
        <f>[1]геогр!P97</f>
        <v>0</v>
      </c>
      <c r="P31" s="146">
        <f>[1]геогр!Q97</f>
        <v>0</v>
      </c>
      <c r="Q31" s="146">
        <f>[1]геогр!R97</f>
        <v>0</v>
      </c>
      <c r="R31" s="146">
        <f>[1]геогр!S97</f>
        <v>0</v>
      </c>
      <c r="S31" s="146">
        <f>[1]геогр!T97</f>
        <v>0</v>
      </c>
      <c r="T31" s="146">
        <f>[1]геогр!U97</f>
        <v>0</v>
      </c>
      <c r="U31" s="146">
        <f>[1]геогр!V97</f>
        <v>0</v>
      </c>
      <c r="V31" s="146">
        <f>[1]геогр!W97</f>
        <v>0</v>
      </c>
      <c r="W31" s="146">
        <f>[1]геогр!X97</f>
        <v>0</v>
      </c>
      <c r="X31" s="146">
        <f>[1]геогр!Y97</f>
        <v>0</v>
      </c>
      <c r="Y31" s="146">
        <f>[1]геогр!Z97</f>
        <v>0</v>
      </c>
      <c r="Z31" s="146">
        <f>[1]геогр!AA97</f>
        <v>0</v>
      </c>
      <c r="AA31" s="146">
        <f>[1]геогр!AB97</f>
        <v>0</v>
      </c>
      <c r="AB31" s="146">
        <f>[1]геогр!AC97</f>
        <v>13.530555555555555</v>
      </c>
    </row>
    <row r="32" spans="1:28" ht="20.100000000000001" customHeight="1" x14ac:dyDescent="0.3">
      <c r="A32" s="137"/>
      <c r="B32" s="145" t="s">
        <v>54</v>
      </c>
      <c r="C32" s="146">
        <f>'[1]иностр яз'!D97</f>
        <v>17.333333333333332</v>
      </c>
      <c r="D32" s="146">
        <f>'[1]иностр яз'!E97</f>
        <v>17.75</v>
      </c>
      <c r="E32" s="146">
        <f>'[1]иностр яз'!F97</f>
        <v>21</v>
      </c>
      <c r="F32" s="146">
        <f>'[1]иностр яз'!G97</f>
        <v>17.2</v>
      </c>
      <c r="G32" s="146">
        <f>'[1]иностр яз'!H97</f>
        <v>0</v>
      </c>
      <c r="H32" s="146">
        <f>'[1]иностр яз'!I97</f>
        <v>0</v>
      </c>
      <c r="I32" s="146">
        <f>'[1]иностр яз'!J97</f>
        <v>0</v>
      </c>
      <c r="J32" s="146">
        <f>'[1]иностр яз'!K97</f>
        <v>0</v>
      </c>
      <c r="K32" s="146">
        <f>'[1]иностр яз'!L97</f>
        <v>0</v>
      </c>
      <c r="L32" s="146">
        <f>'[1]иностр яз'!M97</f>
        <v>0</v>
      </c>
      <c r="M32" s="146">
        <f>'[1]иностр яз'!N97</f>
        <v>0</v>
      </c>
      <c r="N32" s="146">
        <f>'[1]иностр яз'!O97</f>
        <v>0</v>
      </c>
      <c r="O32" s="146">
        <f>'[1]иностр яз'!P97</f>
        <v>0</v>
      </c>
      <c r="P32" s="146">
        <f>'[1]иностр яз'!Q97</f>
        <v>0</v>
      </c>
      <c r="Q32" s="146">
        <f>'[1]иностр яз'!R97</f>
        <v>0</v>
      </c>
      <c r="R32" s="146">
        <f>'[1]иностр яз'!S97</f>
        <v>0</v>
      </c>
      <c r="S32" s="146">
        <f>'[1]иностр яз'!T97</f>
        <v>0</v>
      </c>
      <c r="T32" s="146">
        <f>'[1]иностр яз'!U97</f>
        <v>0</v>
      </c>
      <c r="U32" s="146">
        <f>'[1]иностр яз'!V97</f>
        <v>0</v>
      </c>
      <c r="V32" s="146">
        <f>'[1]иностр яз'!W97</f>
        <v>0</v>
      </c>
      <c r="W32" s="146">
        <f>'[1]иностр яз'!X97</f>
        <v>0</v>
      </c>
      <c r="X32" s="146">
        <f>'[1]иностр яз'!Y97</f>
        <v>0</v>
      </c>
      <c r="Y32" s="146">
        <f>'[1]иностр яз'!Z97</f>
        <v>0</v>
      </c>
      <c r="Z32" s="146">
        <f>'[1]иностр яз'!AA97</f>
        <v>0</v>
      </c>
      <c r="AA32" s="146">
        <f>'[1]иностр яз'!AB97</f>
        <v>0</v>
      </c>
      <c r="AB32" s="146">
        <f>'[1]иностр яз'!AC97</f>
        <v>18.320833333333333</v>
      </c>
    </row>
    <row r="33" spans="1:28" ht="32.25" x14ac:dyDescent="0.3">
      <c r="A33" s="137"/>
      <c r="B33" s="147" t="s">
        <v>55</v>
      </c>
      <c r="C33" s="148">
        <f>SUM(C26:C32)/SUM(C34:C40)</f>
        <v>13.361111111111111</v>
      </c>
      <c r="D33" s="148">
        <f>SUM(D26:D32)/SUMIF(D34:D40,1,D34:D40)</f>
        <v>14.680000000000001</v>
      </c>
      <c r="E33" s="148">
        <f t="shared" ref="E33:AB33" si="0">SUM(E26:E32)/SUMIF(E34:E40,1,E34:E40)</f>
        <v>13.877991452991456</v>
      </c>
      <c r="F33" s="148">
        <f t="shared" si="0"/>
        <v>14.825714285714287</v>
      </c>
      <c r="G33" s="148" t="e">
        <f t="shared" si="0"/>
        <v>#DIV/0!</v>
      </c>
      <c r="H33" s="148" t="e">
        <f t="shared" si="0"/>
        <v>#DIV/0!</v>
      </c>
      <c r="I33" s="148" t="e">
        <f t="shared" si="0"/>
        <v>#DIV/0!</v>
      </c>
      <c r="J33" s="148" t="e">
        <f t="shared" si="0"/>
        <v>#DIV/0!</v>
      </c>
      <c r="K33" s="148" t="e">
        <f t="shared" si="0"/>
        <v>#DIV/0!</v>
      </c>
      <c r="L33" s="148" t="e">
        <f t="shared" si="0"/>
        <v>#DIV/0!</v>
      </c>
      <c r="M33" s="148" t="e">
        <f t="shared" si="0"/>
        <v>#DIV/0!</v>
      </c>
      <c r="N33" s="148" t="e">
        <f t="shared" si="0"/>
        <v>#DIV/0!</v>
      </c>
      <c r="O33" s="148" t="e">
        <f t="shared" si="0"/>
        <v>#DIV/0!</v>
      </c>
      <c r="P33" s="148" t="e">
        <f t="shared" si="0"/>
        <v>#DIV/0!</v>
      </c>
      <c r="Q33" s="148" t="e">
        <f t="shared" si="0"/>
        <v>#DIV/0!</v>
      </c>
      <c r="R33" s="148" t="e">
        <f t="shared" si="0"/>
        <v>#DIV/0!</v>
      </c>
      <c r="S33" s="148" t="e">
        <f t="shared" si="0"/>
        <v>#DIV/0!</v>
      </c>
      <c r="T33" s="148" t="e">
        <f t="shared" si="0"/>
        <v>#DIV/0!</v>
      </c>
      <c r="U33" s="148" t="e">
        <f t="shared" si="0"/>
        <v>#DIV/0!</v>
      </c>
      <c r="V33" s="148" t="e">
        <f t="shared" si="0"/>
        <v>#DIV/0!</v>
      </c>
      <c r="W33" s="148" t="e">
        <f t="shared" si="0"/>
        <v>#DIV/0!</v>
      </c>
      <c r="X33" s="148" t="e">
        <f t="shared" si="0"/>
        <v>#DIV/0!</v>
      </c>
      <c r="Y33" s="148" t="e">
        <f t="shared" si="0"/>
        <v>#DIV/0!</v>
      </c>
      <c r="Z33" s="148" t="e">
        <f t="shared" si="0"/>
        <v>#DIV/0!</v>
      </c>
      <c r="AA33" s="148" t="e">
        <f t="shared" si="0"/>
        <v>#DIV/0!</v>
      </c>
      <c r="AB33" s="148">
        <f t="shared" si="0"/>
        <v>14.186204212454214</v>
      </c>
    </row>
    <row r="34" spans="1:28" ht="20.25" hidden="1" x14ac:dyDescent="0.3">
      <c r="A34" s="149"/>
      <c r="B34" s="150"/>
      <c r="C34" s="151">
        <f t="shared" ref="C34:AB40" si="1">IF(C26=0,0,1)</f>
        <v>1</v>
      </c>
      <c r="D34" s="151">
        <f t="shared" si="1"/>
        <v>1</v>
      </c>
      <c r="E34" s="151">
        <f t="shared" si="1"/>
        <v>1</v>
      </c>
      <c r="F34" s="151">
        <f t="shared" si="1"/>
        <v>1</v>
      </c>
      <c r="G34" s="151">
        <f t="shared" si="1"/>
        <v>0</v>
      </c>
      <c r="H34" s="151">
        <f t="shared" si="1"/>
        <v>0</v>
      </c>
      <c r="I34" s="151">
        <f t="shared" si="1"/>
        <v>0</v>
      </c>
      <c r="J34" s="151">
        <f t="shared" si="1"/>
        <v>0</v>
      </c>
      <c r="K34" s="151">
        <f t="shared" si="1"/>
        <v>0</v>
      </c>
      <c r="L34" s="151">
        <f t="shared" si="1"/>
        <v>0</v>
      </c>
      <c r="M34" s="151">
        <f t="shared" si="1"/>
        <v>0</v>
      </c>
      <c r="N34" s="151">
        <f t="shared" si="1"/>
        <v>0</v>
      </c>
      <c r="O34" s="151">
        <f t="shared" si="1"/>
        <v>0</v>
      </c>
      <c r="P34" s="151">
        <f t="shared" si="1"/>
        <v>0</v>
      </c>
      <c r="Q34" s="151">
        <f t="shared" si="1"/>
        <v>0</v>
      </c>
      <c r="R34" s="151">
        <f t="shared" si="1"/>
        <v>0</v>
      </c>
      <c r="S34" s="151">
        <f t="shared" si="1"/>
        <v>0</v>
      </c>
      <c r="T34" s="151">
        <f t="shared" si="1"/>
        <v>0</v>
      </c>
      <c r="U34" s="151">
        <f t="shared" si="1"/>
        <v>0</v>
      </c>
      <c r="V34" s="151">
        <f t="shared" si="1"/>
        <v>0</v>
      </c>
      <c r="W34" s="151">
        <f t="shared" si="1"/>
        <v>0</v>
      </c>
      <c r="X34" s="151">
        <f t="shared" si="1"/>
        <v>0</v>
      </c>
      <c r="Y34" s="151">
        <f t="shared" si="1"/>
        <v>0</v>
      </c>
      <c r="Z34" s="151">
        <f t="shared" si="1"/>
        <v>0</v>
      </c>
      <c r="AA34" s="151">
        <f t="shared" si="1"/>
        <v>0</v>
      </c>
      <c r="AB34" s="151">
        <f t="shared" si="1"/>
        <v>1</v>
      </c>
    </row>
    <row r="35" spans="1:28" ht="20.25" hidden="1" x14ac:dyDescent="0.3">
      <c r="A35" s="149"/>
      <c r="B35" s="150"/>
      <c r="C35" s="151">
        <f t="shared" si="1"/>
        <v>1</v>
      </c>
      <c r="D35" s="151">
        <f t="shared" si="1"/>
        <v>1</v>
      </c>
      <c r="E35" s="151">
        <f t="shared" si="1"/>
        <v>1</v>
      </c>
      <c r="F35" s="151">
        <f t="shared" si="1"/>
        <v>1</v>
      </c>
      <c r="G35" s="151">
        <f t="shared" si="1"/>
        <v>0</v>
      </c>
      <c r="H35" s="151">
        <f t="shared" si="1"/>
        <v>0</v>
      </c>
      <c r="I35" s="151">
        <f t="shared" si="1"/>
        <v>0</v>
      </c>
      <c r="J35" s="151">
        <f t="shared" si="1"/>
        <v>0</v>
      </c>
      <c r="K35" s="151">
        <f t="shared" si="1"/>
        <v>0</v>
      </c>
      <c r="L35" s="151">
        <f t="shared" si="1"/>
        <v>0</v>
      </c>
      <c r="M35" s="151">
        <f t="shared" si="1"/>
        <v>0</v>
      </c>
      <c r="N35" s="151">
        <f t="shared" si="1"/>
        <v>0</v>
      </c>
      <c r="O35" s="151">
        <f t="shared" si="1"/>
        <v>0</v>
      </c>
      <c r="P35" s="151">
        <f t="shared" si="1"/>
        <v>0</v>
      </c>
      <c r="Q35" s="151">
        <f t="shared" si="1"/>
        <v>0</v>
      </c>
      <c r="R35" s="151">
        <f t="shared" si="1"/>
        <v>0</v>
      </c>
      <c r="S35" s="151">
        <f t="shared" si="1"/>
        <v>0</v>
      </c>
      <c r="T35" s="151">
        <f t="shared" si="1"/>
        <v>0</v>
      </c>
      <c r="U35" s="151">
        <f t="shared" si="1"/>
        <v>0</v>
      </c>
      <c r="V35" s="151">
        <f t="shared" si="1"/>
        <v>0</v>
      </c>
      <c r="W35" s="151">
        <f t="shared" si="1"/>
        <v>0</v>
      </c>
      <c r="X35" s="151">
        <f t="shared" si="1"/>
        <v>0</v>
      </c>
      <c r="Y35" s="151">
        <f t="shared" si="1"/>
        <v>0</v>
      </c>
      <c r="Z35" s="151">
        <f t="shared" si="1"/>
        <v>0</v>
      </c>
      <c r="AA35" s="151">
        <f t="shared" si="1"/>
        <v>0</v>
      </c>
      <c r="AB35" s="151">
        <f t="shared" si="1"/>
        <v>1</v>
      </c>
    </row>
    <row r="36" spans="1:28" ht="20.25" hidden="1" x14ac:dyDescent="0.3">
      <c r="A36" s="149"/>
      <c r="B36" s="150"/>
      <c r="C36" s="151">
        <f t="shared" si="1"/>
        <v>1</v>
      </c>
      <c r="D36" s="151">
        <f t="shared" si="1"/>
        <v>1</v>
      </c>
      <c r="E36" s="151">
        <f t="shared" si="1"/>
        <v>1</v>
      </c>
      <c r="F36" s="151">
        <f t="shared" si="1"/>
        <v>1</v>
      </c>
      <c r="G36" s="151">
        <f t="shared" si="1"/>
        <v>0</v>
      </c>
      <c r="H36" s="151">
        <f t="shared" si="1"/>
        <v>0</v>
      </c>
      <c r="I36" s="151">
        <f t="shared" si="1"/>
        <v>0</v>
      </c>
      <c r="J36" s="151">
        <f t="shared" si="1"/>
        <v>0</v>
      </c>
      <c r="K36" s="151">
        <f t="shared" si="1"/>
        <v>0</v>
      </c>
      <c r="L36" s="151">
        <f t="shared" si="1"/>
        <v>0</v>
      </c>
      <c r="M36" s="151">
        <f t="shared" si="1"/>
        <v>0</v>
      </c>
      <c r="N36" s="151">
        <f t="shared" si="1"/>
        <v>0</v>
      </c>
      <c r="O36" s="151">
        <f t="shared" si="1"/>
        <v>0</v>
      </c>
      <c r="P36" s="151">
        <f t="shared" si="1"/>
        <v>0</v>
      </c>
      <c r="Q36" s="151">
        <f t="shared" si="1"/>
        <v>0</v>
      </c>
      <c r="R36" s="151">
        <f t="shared" si="1"/>
        <v>0</v>
      </c>
      <c r="S36" s="151">
        <f t="shared" si="1"/>
        <v>0</v>
      </c>
      <c r="T36" s="151">
        <f t="shared" si="1"/>
        <v>0</v>
      </c>
      <c r="U36" s="151">
        <f t="shared" si="1"/>
        <v>0</v>
      </c>
      <c r="V36" s="151">
        <f t="shared" si="1"/>
        <v>0</v>
      </c>
      <c r="W36" s="151">
        <f t="shared" si="1"/>
        <v>0</v>
      </c>
      <c r="X36" s="151">
        <f t="shared" si="1"/>
        <v>0</v>
      </c>
      <c r="Y36" s="151">
        <f t="shared" si="1"/>
        <v>0</v>
      </c>
      <c r="Z36" s="151">
        <f t="shared" si="1"/>
        <v>0</v>
      </c>
      <c r="AA36" s="151">
        <f t="shared" si="1"/>
        <v>0</v>
      </c>
      <c r="AB36" s="151">
        <f t="shared" si="1"/>
        <v>1</v>
      </c>
    </row>
    <row r="37" spans="1:28" ht="20.25" hidden="1" x14ac:dyDescent="0.3">
      <c r="A37" s="149"/>
      <c r="B37" s="150"/>
      <c r="C37" s="151">
        <f t="shared" si="1"/>
        <v>0</v>
      </c>
      <c r="D37" s="151">
        <f t="shared" si="1"/>
        <v>0</v>
      </c>
      <c r="E37" s="151">
        <f t="shared" si="1"/>
        <v>0</v>
      </c>
      <c r="F37" s="151">
        <f t="shared" si="1"/>
        <v>0</v>
      </c>
      <c r="G37" s="151">
        <f t="shared" si="1"/>
        <v>0</v>
      </c>
      <c r="H37" s="151">
        <f t="shared" si="1"/>
        <v>0</v>
      </c>
      <c r="I37" s="151">
        <f t="shared" si="1"/>
        <v>0</v>
      </c>
      <c r="J37" s="151">
        <f t="shared" si="1"/>
        <v>0</v>
      </c>
      <c r="K37" s="151">
        <f t="shared" si="1"/>
        <v>0</v>
      </c>
      <c r="L37" s="151">
        <f t="shared" si="1"/>
        <v>0</v>
      </c>
      <c r="M37" s="151">
        <f t="shared" si="1"/>
        <v>0</v>
      </c>
      <c r="N37" s="151">
        <f t="shared" si="1"/>
        <v>0</v>
      </c>
      <c r="O37" s="151">
        <f t="shared" si="1"/>
        <v>0</v>
      </c>
      <c r="P37" s="151">
        <f t="shared" si="1"/>
        <v>0</v>
      </c>
      <c r="Q37" s="151">
        <f t="shared" si="1"/>
        <v>0</v>
      </c>
      <c r="R37" s="151">
        <f t="shared" si="1"/>
        <v>0</v>
      </c>
      <c r="S37" s="151">
        <f t="shared" si="1"/>
        <v>0</v>
      </c>
      <c r="T37" s="151">
        <f t="shared" si="1"/>
        <v>0</v>
      </c>
      <c r="U37" s="151">
        <f t="shared" si="1"/>
        <v>0</v>
      </c>
      <c r="V37" s="151">
        <f t="shared" si="1"/>
        <v>0</v>
      </c>
      <c r="W37" s="151">
        <f t="shared" si="1"/>
        <v>0</v>
      </c>
      <c r="X37" s="151">
        <f t="shared" si="1"/>
        <v>0</v>
      </c>
      <c r="Y37" s="151">
        <f t="shared" si="1"/>
        <v>0</v>
      </c>
      <c r="Z37" s="151">
        <f t="shared" si="1"/>
        <v>0</v>
      </c>
      <c r="AA37" s="151">
        <f t="shared" si="1"/>
        <v>0</v>
      </c>
      <c r="AB37" s="151">
        <f t="shared" si="1"/>
        <v>0</v>
      </c>
    </row>
    <row r="38" spans="1:28" ht="20.25" hidden="1" x14ac:dyDescent="0.3">
      <c r="C38" s="151">
        <f t="shared" si="1"/>
        <v>0</v>
      </c>
      <c r="D38" s="151">
        <f t="shared" si="1"/>
        <v>0</v>
      </c>
      <c r="E38" s="151">
        <f t="shared" si="1"/>
        <v>0</v>
      </c>
      <c r="F38" s="151">
        <f t="shared" si="1"/>
        <v>0</v>
      </c>
      <c r="G38" s="151">
        <f t="shared" si="1"/>
        <v>0</v>
      </c>
      <c r="H38" s="151">
        <f t="shared" si="1"/>
        <v>0</v>
      </c>
      <c r="I38" s="151">
        <f t="shared" si="1"/>
        <v>0</v>
      </c>
      <c r="J38" s="151">
        <f t="shared" si="1"/>
        <v>0</v>
      </c>
      <c r="K38" s="151">
        <f t="shared" si="1"/>
        <v>0</v>
      </c>
      <c r="L38" s="151">
        <f t="shared" si="1"/>
        <v>0</v>
      </c>
      <c r="M38" s="151">
        <f t="shared" si="1"/>
        <v>0</v>
      </c>
      <c r="N38" s="151">
        <f t="shared" si="1"/>
        <v>0</v>
      </c>
      <c r="O38" s="151">
        <f t="shared" si="1"/>
        <v>0</v>
      </c>
      <c r="P38" s="151">
        <f t="shared" si="1"/>
        <v>0</v>
      </c>
      <c r="Q38" s="151">
        <f t="shared" si="1"/>
        <v>0</v>
      </c>
      <c r="R38" s="151">
        <f t="shared" si="1"/>
        <v>0</v>
      </c>
      <c r="S38" s="151">
        <f t="shared" si="1"/>
        <v>0</v>
      </c>
      <c r="T38" s="151">
        <f t="shared" si="1"/>
        <v>0</v>
      </c>
      <c r="U38" s="151">
        <f t="shared" si="1"/>
        <v>0</v>
      </c>
      <c r="V38" s="151">
        <f t="shared" si="1"/>
        <v>0</v>
      </c>
      <c r="W38" s="151">
        <f t="shared" si="1"/>
        <v>0</v>
      </c>
      <c r="X38" s="151">
        <f t="shared" si="1"/>
        <v>0</v>
      </c>
      <c r="Y38" s="151">
        <f t="shared" si="1"/>
        <v>0</v>
      </c>
      <c r="Z38" s="151">
        <f t="shared" si="1"/>
        <v>0</v>
      </c>
      <c r="AA38" s="151">
        <f t="shared" si="1"/>
        <v>0</v>
      </c>
      <c r="AB38" s="151">
        <f t="shared" si="1"/>
        <v>0</v>
      </c>
    </row>
    <row r="39" spans="1:28" ht="20.25" hidden="1" x14ac:dyDescent="0.3">
      <c r="C39" s="151">
        <f t="shared" si="1"/>
        <v>1</v>
      </c>
      <c r="D39" s="151">
        <f t="shared" si="1"/>
        <v>1</v>
      </c>
      <c r="E39" s="151">
        <f t="shared" si="1"/>
        <v>1</v>
      </c>
      <c r="F39" s="151">
        <f t="shared" si="1"/>
        <v>1</v>
      </c>
      <c r="G39" s="151">
        <f t="shared" si="1"/>
        <v>0</v>
      </c>
      <c r="H39" s="151">
        <f t="shared" si="1"/>
        <v>0</v>
      </c>
      <c r="I39" s="151">
        <f t="shared" si="1"/>
        <v>0</v>
      </c>
      <c r="J39" s="151">
        <f t="shared" si="1"/>
        <v>0</v>
      </c>
      <c r="K39" s="151">
        <f t="shared" si="1"/>
        <v>0</v>
      </c>
      <c r="L39" s="151">
        <f t="shared" si="1"/>
        <v>0</v>
      </c>
      <c r="M39" s="151">
        <f t="shared" si="1"/>
        <v>0</v>
      </c>
      <c r="N39" s="151">
        <f t="shared" si="1"/>
        <v>0</v>
      </c>
      <c r="O39" s="151">
        <f t="shared" si="1"/>
        <v>0</v>
      </c>
      <c r="P39" s="151">
        <f t="shared" si="1"/>
        <v>0</v>
      </c>
      <c r="Q39" s="151">
        <f t="shared" si="1"/>
        <v>0</v>
      </c>
      <c r="R39" s="151">
        <f t="shared" si="1"/>
        <v>0</v>
      </c>
      <c r="S39" s="151">
        <f t="shared" si="1"/>
        <v>0</v>
      </c>
      <c r="T39" s="151">
        <f t="shared" si="1"/>
        <v>0</v>
      </c>
      <c r="U39" s="151">
        <f t="shared" si="1"/>
        <v>0</v>
      </c>
      <c r="V39" s="151">
        <f t="shared" si="1"/>
        <v>0</v>
      </c>
      <c r="W39" s="151">
        <f t="shared" si="1"/>
        <v>0</v>
      </c>
      <c r="X39" s="151">
        <f t="shared" si="1"/>
        <v>0</v>
      </c>
      <c r="Y39" s="151">
        <f t="shared" si="1"/>
        <v>0</v>
      </c>
      <c r="Z39" s="151">
        <f t="shared" si="1"/>
        <v>0</v>
      </c>
      <c r="AA39" s="151">
        <f t="shared" si="1"/>
        <v>0</v>
      </c>
      <c r="AB39" s="151">
        <f t="shared" si="1"/>
        <v>1</v>
      </c>
    </row>
    <row r="40" spans="1:28" ht="20.25" hidden="1" x14ac:dyDescent="0.3">
      <c r="C40" s="151">
        <f t="shared" si="1"/>
        <v>1</v>
      </c>
      <c r="D40" s="151">
        <f t="shared" si="1"/>
        <v>1</v>
      </c>
      <c r="E40" s="151">
        <f t="shared" si="1"/>
        <v>1</v>
      </c>
      <c r="F40" s="151">
        <f t="shared" si="1"/>
        <v>1</v>
      </c>
      <c r="G40" s="151">
        <f t="shared" si="1"/>
        <v>0</v>
      </c>
      <c r="H40" s="151">
        <f t="shared" si="1"/>
        <v>0</v>
      </c>
      <c r="I40" s="151">
        <f t="shared" si="1"/>
        <v>0</v>
      </c>
      <c r="J40" s="151">
        <f t="shared" si="1"/>
        <v>0</v>
      </c>
      <c r="K40" s="151">
        <f t="shared" si="1"/>
        <v>0</v>
      </c>
      <c r="L40" s="151">
        <f t="shared" si="1"/>
        <v>0</v>
      </c>
      <c r="M40" s="151">
        <f t="shared" si="1"/>
        <v>0</v>
      </c>
      <c r="N40" s="151">
        <f t="shared" si="1"/>
        <v>0</v>
      </c>
      <c r="O40" s="151">
        <f t="shared" si="1"/>
        <v>0</v>
      </c>
      <c r="P40" s="151">
        <f t="shared" si="1"/>
        <v>0</v>
      </c>
      <c r="Q40" s="151">
        <f t="shared" si="1"/>
        <v>0</v>
      </c>
      <c r="R40" s="151">
        <f t="shared" si="1"/>
        <v>0</v>
      </c>
      <c r="S40" s="151">
        <f t="shared" si="1"/>
        <v>0</v>
      </c>
      <c r="T40" s="151">
        <f t="shared" si="1"/>
        <v>0</v>
      </c>
      <c r="U40" s="151">
        <f t="shared" si="1"/>
        <v>0</v>
      </c>
      <c r="V40" s="151">
        <f t="shared" si="1"/>
        <v>0</v>
      </c>
      <c r="W40" s="151">
        <f t="shared" si="1"/>
        <v>0</v>
      </c>
      <c r="X40" s="151">
        <f t="shared" si="1"/>
        <v>0</v>
      </c>
      <c r="Y40" s="151">
        <f t="shared" si="1"/>
        <v>0</v>
      </c>
      <c r="Z40" s="151">
        <f t="shared" si="1"/>
        <v>0</v>
      </c>
      <c r="AA40" s="151">
        <f t="shared" si="1"/>
        <v>0</v>
      </c>
      <c r="AB40" s="151">
        <f t="shared" si="1"/>
        <v>1</v>
      </c>
    </row>
    <row r="41" spans="1:28" ht="20.25" x14ac:dyDescent="0.3">
      <c r="B41" s="129"/>
      <c r="C41" s="154"/>
    </row>
    <row r="42" spans="1:28" x14ac:dyDescent="0.3">
      <c r="C42" s="155"/>
      <c r="E42" s="152"/>
      <c r="F42" s="152"/>
      <c r="G42" s="152"/>
      <c r="H42" s="152"/>
      <c r="I42" s="152"/>
      <c r="J42" s="152"/>
      <c r="K42" s="152"/>
    </row>
    <row r="43" spans="1:28" x14ac:dyDescent="0.3">
      <c r="C43" s="155"/>
    </row>
    <row r="44" spans="1:28" x14ac:dyDescent="0.3">
      <c r="C44" s="155"/>
    </row>
  </sheetData>
  <mergeCells count="3">
    <mergeCell ref="A20:AB20"/>
    <mergeCell ref="A2:AB2"/>
    <mergeCell ref="A1:AB1"/>
  </mergeCells>
  <pageMargins left="0.19685039370078741" right="0.19685039370078741" top="0.19685039370078741" bottom="0.19685039370078741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22"/>
  <sheetViews>
    <sheetView workbookViewId="0">
      <selection activeCell="E127" sqref="E127"/>
    </sheetView>
  </sheetViews>
  <sheetFormatPr defaultRowHeight="15.75" x14ac:dyDescent="0.25"/>
  <cols>
    <col min="1" max="1" width="4.28515625" style="193" customWidth="1"/>
    <col min="2" max="2" width="6.28515625" style="193" customWidth="1"/>
    <col min="3" max="3" width="25.28515625" style="194" customWidth="1"/>
    <col min="4" max="4" width="8.28515625" style="193" customWidth="1"/>
    <col min="5" max="5" width="9.140625" style="193" customWidth="1"/>
    <col min="6" max="6" width="10.28515625" style="161" customWidth="1"/>
    <col min="7" max="7" width="8.28515625" style="193" customWidth="1"/>
    <col min="8" max="8" width="6.140625" style="193" hidden="1" customWidth="1"/>
    <col min="9" max="9" width="5" style="195" hidden="1" customWidth="1"/>
    <col min="10" max="13" width="6.140625" style="195" hidden="1" customWidth="1"/>
    <col min="14" max="14" width="5.42578125" style="195" hidden="1" customWidth="1"/>
    <col min="15" max="15" width="5.28515625" style="195" hidden="1" customWidth="1"/>
    <col min="16" max="16" width="5.85546875" style="195" hidden="1" customWidth="1"/>
    <col min="17" max="25" width="5.28515625" style="195" hidden="1" customWidth="1"/>
    <col min="26" max="26" width="6" style="195" hidden="1" customWidth="1"/>
    <col min="27" max="27" width="5.85546875" style="195" hidden="1" customWidth="1"/>
    <col min="28" max="28" width="6.42578125" style="195" hidden="1" customWidth="1"/>
    <col min="29" max="29" width="13.140625" style="193" customWidth="1"/>
    <col min="30" max="30" width="5.7109375" style="161" hidden="1" customWidth="1"/>
    <col min="31" max="49" width="3.7109375" style="161" hidden="1" customWidth="1"/>
    <col min="50" max="55" width="3.7109375" style="162" hidden="1" customWidth="1"/>
    <col min="56" max="256" width="9.140625" style="161"/>
    <col min="257" max="257" width="4.28515625" style="161" customWidth="1"/>
    <col min="258" max="258" width="6.28515625" style="161" customWidth="1"/>
    <col min="259" max="259" width="25.28515625" style="161" customWidth="1"/>
    <col min="260" max="261" width="6.140625" style="161" customWidth="1"/>
    <col min="262" max="262" width="6.5703125" style="161" bestFit="1" customWidth="1"/>
    <col min="263" max="263" width="5.42578125" style="161" customWidth="1"/>
    <col min="264" max="264" width="6.140625" style="161" customWidth="1"/>
    <col min="265" max="265" width="5" style="161" bestFit="1" customWidth="1"/>
    <col min="266" max="269" width="6.140625" style="161" customWidth="1"/>
    <col min="270" max="270" width="5.42578125" style="161" customWidth="1"/>
    <col min="271" max="271" width="5.28515625" style="161" customWidth="1"/>
    <col min="272" max="272" width="5.85546875" style="161" customWidth="1"/>
    <col min="273" max="281" width="5.28515625" style="161" customWidth="1"/>
    <col min="282" max="282" width="6" style="161" customWidth="1"/>
    <col min="283" max="283" width="5.85546875" style="161" customWidth="1"/>
    <col min="284" max="284" width="6.42578125" style="161" customWidth="1"/>
    <col min="285" max="285" width="7.85546875" style="161" customWidth="1"/>
    <col min="286" max="311" width="0" style="161" hidden="1" customWidth="1"/>
    <col min="312" max="512" width="9.140625" style="161"/>
    <col min="513" max="513" width="4.28515625" style="161" customWidth="1"/>
    <col min="514" max="514" width="6.28515625" style="161" customWidth="1"/>
    <col min="515" max="515" width="25.28515625" style="161" customWidth="1"/>
    <col min="516" max="517" width="6.140625" style="161" customWidth="1"/>
    <col min="518" max="518" width="6.5703125" style="161" bestFit="1" customWidth="1"/>
    <col min="519" max="519" width="5.42578125" style="161" customWidth="1"/>
    <col min="520" max="520" width="6.140625" style="161" customWidth="1"/>
    <col min="521" max="521" width="5" style="161" bestFit="1" customWidth="1"/>
    <col min="522" max="525" width="6.140625" style="161" customWidth="1"/>
    <col min="526" max="526" width="5.42578125" style="161" customWidth="1"/>
    <col min="527" max="527" width="5.28515625" style="161" customWidth="1"/>
    <col min="528" max="528" width="5.85546875" style="161" customWidth="1"/>
    <col min="529" max="537" width="5.28515625" style="161" customWidth="1"/>
    <col min="538" max="538" width="6" style="161" customWidth="1"/>
    <col min="539" max="539" width="5.85546875" style="161" customWidth="1"/>
    <col min="540" max="540" width="6.42578125" style="161" customWidth="1"/>
    <col min="541" max="541" width="7.85546875" style="161" customWidth="1"/>
    <col min="542" max="567" width="0" style="161" hidden="1" customWidth="1"/>
    <col min="568" max="768" width="9.140625" style="161"/>
    <col min="769" max="769" width="4.28515625" style="161" customWidth="1"/>
    <col min="770" max="770" width="6.28515625" style="161" customWidth="1"/>
    <col min="771" max="771" width="25.28515625" style="161" customWidth="1"/>
    <col min="772" max="773" width="6.140625" style="161" customWidth="1"/>
    <col min="774" max="774" width="6.5703125" style="161" bestFit="1" customWidth="1"/>
    <col min="775" max="775" width="5.42578125" style="161" customWidth="1"/>
    <col min="776" max="776" width="6.140625" style="161" customWidth="1"/>
    <col min="777" max="777" width="5" style="161" bestFit="1" customWidth="1"/>
    <col min="778" max="781" width="6.140625" style="161" customWidth="1"/>
    <col min="782" max="782" width="5.42578125" style="161" customWidth="1"/>
    <col min="783" max="783" width="5.28515625" style="161" customWidth="1"/>
    <col min="784" max="784" width="5.85546875" style="161" customWidth="1"/>
    <col min="785" max="793" width="5.28515625" style="161" customWidth="1"/>
    <col min="794" max="794" width="6" style="161" customWidth="1"/>
    <col min="795" max="795" width="5.85546875" style="161" customWidth="1"/>
    <col min="796" max="796" width="6.42578125" style="161" customWidth="1"/>
    <col min="797" max="797" width="7.85546875" style="161" customWidth="1"/>
    <col min="798" max="823" width="0" style="161" hidden="1" customWidth="1"/>
    <col min="824" max="1024" width="9.140625" style="161"/>
    <col min="1025" max="1025" width="4.28515625" style="161" customWidth="1"/>
    <col min="1026" max="1026" width="6.28515625" style="161" customWidth="1"/>
    <col min="1027" max="1027" width="25.28515625" style="161" customWidth="1"/>
    <col min="1028" max="1029" width="6.140625" style="161" customWidth="1"/>
    <col min="1030" max="1030" width="6.5703125" style="161" bestFit="1" customWidth="1"/>
    <col min="1031" max="1031" width="5.42578125" style="161" customWidth="1"/>
    <col min="1032" max="1032" width="6.140625" style="161" customWidth="1"/>
    <col min="1033" max="1033" width="5" style="161" bestFit="1" customWidth="1"/>
    <col min="1034" max="1037" width="6.140625" style="161" customWidth="1"/>
    <col min="1038" max="1038" width="5.42578125" style="161" customWidth="1"/>
    <col min="1039" max="1039" width="5.28515625" style="161" customWidth="1"/>
    <col min="1040" max="1040" width="5.85546875" style="161" customWidth="1"/>
    <col min="1041" max="1049" width="5.28515625" style="161" customWidth="1"/>
    <col min="1050" max="1050" width="6" style="161" customWidth="1"/>
    <col min="1051" max="1051" width="5.85546875" style="161" customWidth="1"/>
    <col min="1052" max="1052" width="6.42578125" style="161" customWidth="1"/>
    <col min="1053" max="1053" width="7.85546875" style="161" customWidth="1"/>
    <col min="1054" max="1079" width="0" style="161" hidden="1" customWidth="1"/>
    <col min="1080" max="1280" width="9.140625" style="161"/>
    <col min="1281" max="1281" width="4.28515625" style="161" customWidth="1"/>
    <col min="1282" max="1282" width="6.28515625" style="161" customWidth="1"/>
    <col min="1283" max="1283" width="25.28515625" style="161" customWidth="1"/>
    <col min="1284" max="1285" width="6.140625" style="161" customWidth="1"/>
    <col min="1286" max="1286" width="6.5703125" style="161" bestFit="1" customWidth="1"/>
    <col min="1287" max="1287" width="5.42578125" style="161" customWidth="1"/>
    <col min="1288" max="1288" width="6.140625" style="161" customWidth="1"/>
    <col min="1289" max="1289" width="5" style="161" bestFit="1" customWidth="1"/>
    <col min="1290" max="1293" width="6.140625" style="161" customWidth="1"/>
    <col min="1294" max="1294" width="5.42578125" style="161" customWidth="1"/>
    <col min="1295" max="1295" width="5.28515625" style="161" customWidth="1"/>
    <col min="1296" max="1296" width="5.85546875" style="161" customWidth="1"/>
    <col min="1297" max="1305" width="5.28515625" style="161" customWidth="1"/>
    <col min="1306" max="1306" width="6" style="161" customWidth="1"/>
    <col min="1307" max="1307" width="5.85546875" style="161" customWidth="1"/>
    <col min="1308" max="1308" width="6.42578125" style="161" customWidth="1"/>
    <col min="1309" max="1309" width="7.85546875" style="161" customWidth="1"/>
    <col min="1310" max="1335" width="0" style="161" hidden="1" customWidth="1"/>
    <col min="1336" max="1536" width="9.140625" style="161"/>
    <col min="1537" max="1537" width="4.28515625" style="161" customWidth="1"/>
    <col min="1538" max="1538" width="6.28515625" style="161" customWidth="1"/>
    <col min="1539" max="1539" width="25.28515625" style="161" customWidth="1"/>
    <col min="1540" max="1541" width="6.140625" style="161" customWidth="1"/>
    <col min="1542" max="1542" width="6.5703125" style="161" bestFit="1" customWidth="1"/>
    <col min="1543" max="1543" width="5.42578125" style="161" customWidth="1"/>
    <col min="1544" max="1544" width="6.140625" style="161" customWidth="1"/>
    <col min="1545" max="1545" width="5" style="161" bestFit="1" customWidth="1"/>
    <col min="1546" max="1549" width="6.140625" style="161" customWidth="1"/>
    <col min="1550" max="1550" width="5.42578125" style="161" customWidth="1"/>
    <col min="1551" max="1551" width="5.28515625" style="161" customWidth="1"/>
    <col min="1552" max="1552" width="5.85546875" style="161" customWidth="1"/>
    <col min="1553" max="1561" width="5.28515625" style="161" customWidth="1"/>
    <col min="1562" max="1562" width="6" style="161" customWidth="1"/>
    <col min="1563" max="1563" width="5.85546875" style="161" customWidth="1"/>
    <col min="1564" max="1564" width="6.42578125" style="161" customWidth="1"/>
    <col min="1565" max="1565" width="7.85546875" style="161" customWidth="1"/>
    <col min="1566" max="1591" width="0" style="161" hidden="1" customWidth="1"/>
    <col min="1592" max="1792" width="9.140625" style="161"/>
    <col min="1793" max="1793" width="4.28515625" style="161" customWidth="1"/>
    <col min="1794" max="1794" width="6.28515625" style="161" customWidth="1"/>
    <col min="1795" max="1795" width="25.28515625" style="161" customWidth="1"/>
    <col min="1796" max="1797" width="6.140625" style="161" customWidth="1"/>
    <col min="1798" max="1798" width="6.5703125" style="161" bestFit="1" customWidth="1"/>
    <col min="1799" max="1799" width="5.42578125" style="161" customWidth="1"/>
    <col min="1800" max="1800" width="6.140625" style="161" customWidth="1"/>
    <col min="1801" max="1801" width="5" style="161" bestFit="1" customWidth="1"/>
    <col min="1802" max="1805" width="6.140625" style="161" customWidth="1"/>
    <col min="1806" max="1806" width="5.42578125" style="161" customWidth="1"/>
    <col min="1807" max="1807" width="5.28515625" style="161" customWidth="1"/>
    <col min="1808" max="1808" width="5.85546875" style="161" customWidth="1"/>
    <col min="1809" max="1817" width="5.28515625" style="161" customWidth="1"/>
    <col min="1818" max="1818" width="6" style="161" customWidth="1"/>
    <col min="1819" max="1819" width="5.85546875" style="161" customWidth="1"/>
    <col min="1820" max="1820" width="6.42578125" style="161" customWidth="1"/>
    <col min="1821" max="1821" width="7.85546875" style="161" customWidth="1"/>
    <col min="1822" max="1847" width="0" style="161" hidden="1" customWidth="1"/>
    <col min="1848" max="2048" width="9.140625" style="161"/>
    <col min="2049" max="2049" width="4.28515625" style="161" customWidth="1"/>
    <col min="2050" max="2050" width="6.28515625" style="161" customWidth="1"/>
    <col min="2051" max="2051" width="25.28515625" style="161" customWidth="1"/>
    <col min="2052" max="2053" width="6.140625" style="161" customWidth="1"/>
    <col min="2054" max="2054" width="6.5703125" style="161" bestFit="1" customWidth="1"/>
    <col min="2055" max="2055" width="5.42578125" style="161" customWidth="1"/>
    <col min="2056" max="2056" width="6.140625" style="161" customWidth="1"/>
    <col min="2057" max="2057" width="5" style="161" bestFit="1" customWidth="1"/>
    <col min="2058" max="2061" width="6.140625" style="161" customWidth="1"/>
    <col min="2062" max="2062" width="5.42578125" style="161" customWidth="1"/>
    <col min="2063" max="2063" width="5.28515625" style="161" customWidth="1"/>
    <col min="2064" max="2064" width="5.85546875" style="161" customWidth="1"/>
    <col min="2065" max="2073" width="5.28515625" style="161" customWidth="1"/>
    <col min="2074" max="2074" width="6" style="161" customWidth="1"/>
    <col min="2075" max="2075" width="5.85546875" style="161" customWidth="1"/>
    <col min="2076" max="2076" width="6.42578125" style="161" customWidth="1"/>
    <col min="2077" max="2077" width="7.85546875" style="161" customWidth="1"/>
    <col min="2078" max="2103" width="0" style="161" hidden="1" customWidth="1"/>
    <col min="2104" max="2304" width="9.140625" style="161"/>
    <col min="2305" max="2305" width="4.28515625" style="161" customWidth="1"/>
    <col min="2306" max="2306" width="6.28515625" style="161" customWidth="1"/>
    <col min="2307" max="2307" width="25.28515625" style="161" customWidth="1"/>
    <col min="2308" max="2309" width="6.140625" style="161" customWidth="1"/>
    <col min="2310" max="2310" width="6.5703125" style="161" bestFit="1" customWidth="1"/>
    <col min="2311" max="2311" width="5.42578125" style="161" customWidth="1"/>
    <col min="2312" max="2312" width="6.140625" style="161" customWidth="1"/>
    <col min="2313" max="2313" width="5" style="161" bestFit="1" customWidth="1"/>
    <col min="2314" max="2317" width="6.140625" style="161" customWidth="1"/>
    <col min="2318" max="2318" width="5.42578125" style="161" customWidth="1"/>
    <col min="2319" max="2319" width="5.28515625" style="161" customWidth="1"/>
    <col min="2320" max="2320" width="5.85546875" style="161" customWidth="1"/>
    <col min="2321" max="2329" width="5.28515625" style="161" customWidth="1"/>
    <col min="2330" max="2330" width="6" style="161" customWidth="1"/>
    <col min="2331" max="2331" width="5.85546875" style="161" customWidth="1"/>
    <col min="2332" max="2332" width="6.42578125" style="161" customWidth="1"/>
    <col min="2333" max="2333" width="7.85546875" style="161" customWidth="1"/>
    <col min="2334" max="2359" width="0" style="161" hidden="1" customWidth="1"/>
    <col min="2360" max="2560" width="9.140625" style="161"/>
    <col min="2561" max="2561" width="4.28515625" style="161" customWidth="1"/>
    <col min="2562" max="2562" width="6.28515625" style="161" customWidth="1"/>
    <col min="2563" max="2563" width="25.28515625" style="161" customWidth="1"/>
    <col min="2564" max="2565" width="6.140625" style="161" customWidth="1"/>
    <col min="2566" max="2566" width="6.5703125" style="161" bestFit="1" customWidth="1"/>
    <col min="2567" max="2567" width="5.42578125" style="161" customWidth="1"/>
    <col min="2568" max="2568" width="6.140625" style="161" customWidth="1"/>
    <col min="2569" max="2569" width="5" style="161" bestFit="1" customWidth="1"/>
    <col min="2570" max="2573" width="6.140625" style="161" customWidth="1"/>
    <col min="2574" max="2574" width="5.42578125" style="161" customWidth="1"/>
    <col min="2575" max="2575" width="5.28515625" style="161" customWidth="1"/>
    <col min="2576" max="2576" width="5.85546875" style="161" customWidth="1"/>
    <col min="2577" max="2585" width="5.28515625" style="161" customWidth="1"/>
    <col min="2586" max="2586" width="6" style="161" customWidth="1"/>
    <col min="2587" max="2587" width="5.85546875" style="161" customWidth="1"/>
    <col min="2588" max="2588" width="6.42578125" style="161" customWidth="1"/>
    <col min="2589" max="2589" width="7.85546875" style="161" customWidth="1"/>
    <col min="2590" max="2615" width="0" style="161" hidden="1" customWidth="1"/>
    <col min="2616" max="2816" width="9.140625" style="161"/>
    <col min="2817" max="2817" width="4.28515625" style="161" customWidth="1"/>
    <col min="2818" max="2818" width="6.28515625" style="161" customWidth="1"/>
    <col min="2819" max="2819" width="25.28515625" style="161" customWidth="1"/>
    <col min="2820" max="2821" width="6.140625" style="161" customWidth="1"/>
    <col min="2822" max="2822" width="6.5703125" style="161" bestFit="1" customWidth="1"/>
    <col min="2823" max="2823" width="5.42578125" style="161" customWidth="1"/>
    <col min="2824" max="2824" width="6.140625" style="161" customWidth="1"/>
    <col min="2825" max="2825" width="5" style="161" bestFit="1" customWidth="1"/>
    <col min="2826" max="2829" width="6.140625" style="161" customWidth="1"/>
    <col min="2830" max="2830" width="5.42578125" style="161" customWidth="1"/>
    <col min="2831" max="2831" width="5.28515625" style="161" customWidth="1"/>
    <col min="2832" max="2832" width="5.85546875" style="161" customWidth="1"/>
    <col min="2833" max="2841" width="5.28515625" style="161" customWidth="1"/>
    <col min="2842" max="2842" width="6" style="161" customWidth="1"/>
    <col min="2843" max="2843" width="5.85546875" style="161" customWidth="1"/>
    <col min="2844" max="2844" width="6.42578125" style="161" customWidth="1"/>
    <col min="2845" max="2845" width="7.85546875" style="161" customWidth="1"/>
    <col min="2846" max="2871" width="0" style="161" hidden="1" customWidth="1"/>
    <col min="2872" max="3072" width="9.140625" style="161"/>
    <col min="3073" max="3073" width="4.28515625" style="161" customWidth="1"/>
    <col min="3074" max="3074" width="6.28515625" style="161" customWidth="1"/>
    <col min="3075" max="3075" width="25.28515625" style="161" customWidth="1"/>
    <col min="3076" max="3077" width="6.140625" style="161" customWidth="1"/>
    <col min="3078" max="3078" width="6.5703125" style="161" bestFit="1" customWidth="1"/>
    <col min="3079" max="3079" width="5.42578125" style="161" customWidth="1"/>
    <col min="3080" max="3080" width="6.140625" style="161" customWidth="1"/>
    <col min="3081" max="3081" width="5" style="161" bestFit="1" customWidth="1"/>
    <col min="3082" max="3085" width="6.140625" style="161" customWidth="1"/>
    <col min="3086" max="3086" width="5.42578125" style="161" customWidth="1"/>
    <col min="3087" max="3087" width="5.28515625" style="161" customWidth="1"/>
    <col min="3088" max="3088" width="5.85546875" style="161" customWidth="1"/>
    <col min="3089" max="3097" width="5.28515625" style="161" customWidth="1"/>
    <col min="3098" max="3098" width="6" style="161" customWidth="1"/>
    <col min="3099" max="3099" width="5.85546875" style="161" customWidth="1"/>
    <col min="3100" max="3100" width="6.42578125" style="161" customWidth="1"/>
    <col min="3101" max="3101" width="7.85546875" style="161" customWidth="1"/>
    <col min="3102" max="3127" width="0" style="161" hidden="1" customWidth="1"/>
    <col min="3128" max="3328" width="9.140625" style="161"/>
    <col min="3329" max="3329" width="4.28515625" style="161" customWidth="1"/>
    <col min="3330" max="3330" width="6.28515625" style="161" customWidth="1"/>
    <col min="3331" max="3331" width="25.28515625" style="161" customWidth="1"/>
    <col min="3332" max="3333" width="6.140625" style="161" customWidth="1"/>
    <col min="3334" max="3334" width="6.5703125" style="161" bestFit="1" customWidth="1"/>
    <col min="3335" max="3335" width="5.42578125" style="161" customWidth="1"/>
    <col min="3336" max="3336" width="6.140625" style="161" customWidth="1"/>
    <col min="3337" max="3337" width="5" style="161" bestFit="1" customWidth="1"/>
    <col min="3338" max="3341" width="6.140625" style="161" customWidth="1"/>
    <col min="3342" max="3342" width="5.42578125" style="161" customWidth="1"/>
    <col min="3343" max="3343" width="5.28515625" style="161" customWidth="1"/>
    <col min="3344" max="3344" width="5.85546875" style="161" customWidth="1"/>
    <col min="3345" max="3353" width="5.28515625" style="161" customWidth="1"/>
    <col min="3354" max="3354" width="6" style="161" customWidth="1"/>
    <col min="3355" max="3355" width="5.85546875" style="161" customWidth="1"/>
    <col min="3356" max="3356" width="6.42578125" style="161" customWidth="1"/>
    <col min="3357" max="3357" width="7.85546875" style="161" customWidth="1"/>
    <col min="3358" max="3383" width="0" style="161" hidden="1" customWidth="1"/>
    <col min="3384" max="3584" width="9.140625" style="161"/>
    <col min="3585" max="3585" width="4.28515625" style="161" customWidth="1"/>
    <col min="3586" max="3586" width="6.28515625" style="161" customWidth="1"/>
    <col min="3587" max="3587" width="25.28515625" style="161" customWidth="1"/>
    <col min="3588" max="3589" width="6.140625" style="161" customWidth="1"/>
    <col min="3590" max="3590" width="6.5703125" style="161" bestFit="1" customWidth="1"/>
    <col min="3591" max="3591" width="5.42578125" style="161" customWidth="1"/>
    <col min="3592" max="3592" width="6.140625" style="161" customWidth="1"/>
    <col min="3593" max="3593" width="5" style="161" bestFit="1" customWidth="1"/>
    <col min="3594" max="3597" width="6.140625" style="161" customWidth="1"/>
    <col min="3598" max="3598" width="5.42578125" style="161" customWidth="1"/>
    <col min="3599" max="3599" width="5.28515625" style="161" customWidth="1"/>
    <col min="3600" max="3600" width="5.85546875" style="161" customWidth="1"/>
    <col min="3601" max="3609" width="5.28515625" style="161" customWidth="1"/>
    <col min="3610" max="3610" width="6" style="161" customWidth="1"/>
    <col min="3611" max="3611" width="5.85546875" style="161" customWidth="1"/>
    <col min="3612" max="3612" width="6.42578125" style="161" customWidth="1"/>
    <col min="3613" max="3613" width="7.85546875" style="161" customWidth="1"/>
    <col min="3614" max="3639" width="0" style="161" hidden="1" customWidth="1"/>
    <col min="3640" max="3840" width="9.140625" style="161"/>
    <col min="3841" max="3841" width="4.28515625" style="161" customWidth="1"/>
    <col min="3842" max="3842" width="6.28515625" style="161" customWidth="1"/>
    <col min="3843" max="3843" width="25.28515625" style="161" customWidth="1"/>
    <col min="3844" max="3845" width="6.140625" style="161" customWidth="1"/>
    <col min="3846" max="3846" width="6.5703125" style="161" bestFit="1" customWidth="1"/>
    <col min="3847" max="3847" width="5.42578125" style="161" customWidth="1"/>
    <col min="3848" max="3848" width="6.140625" style="161" customWidth="1"/>
    <col min="3849" max="3849" width="5" style="161" bestFit="1" customWidth="1"/>
    <col min="3850" max="3853" width="6.140625" style="161" customWidth="1"/>
    <col min="3854" max="3854" width="5.42578125" style="161" customWidth="1"/>
    <col min="3855" max="3855" width="5.28515625" style="161" customWidth="1"/>
    <col min="3856" max="3856" width="5.85546875" style="161" customWidth="1"/>
    <col min="3857" max="3865" width="5.28515625" style="161" customWidth="1"/>
    <col min="3866" max="3866" width="6" style="161" customWidth="1"/>
    <col min="3867" max="3867" width="5.85546875" style="161" customWidth="1"/>
    <col min="3868" max="3868" width="6.42578125" style="161" customWidth="1"/>
    <col min="3869" max="3869" width="7.85546875" style="161" customWidth="1"/>
    <col min="3870" max="3895" width="0" style="161" hidden="1" customWidth="1"/>
    <col min="3896" max="4096" width="9.140625" style="161"/>
    <col min="4097" max="4097" width="4.28515625" style="161" customWidth="1"/>
    <col min="4098" max="4098" width="6.28515625" style="161" customWidth="1"/>
    <col min="4099" max="4099" width="25.28515625" style="161" customWidth="1"/>
    <col min="4100" max="4101" width="6.140625" style="161" customWidth="1"/>
    <col min="4102" max="4102" width="6.5703125" style="161" bestFit="1" customWidth="1"/>
    <col min="4103" max="4103" width="5.42578125" style="161" customWidth="1"/>
    <col min="4104" max="4104" width="6.140625" style="161" customWidth="1"/>
    <col min="4105" max="4105" width="5" style="161" bestFit="1" customWidth="1"/>
    <col min="4106" max="4109" width="6.140625" style="161" customWidth="1"/>
    <col min="4110" max="4110" width="5.42578125" style="161" customWidth="1"/>
    <col min="4111" max="4111" width="5.28515625" style="161" customWidth="1"/>
    <col min="4112" max="4112" width="5.85546875" style="161" customWidth="1"/>
    <col min="4113" max="4121" width="5.28515625" style="161" customWidth="1"/>
    <col min="4122" max="4122" width="6" style="161" customWidth="1"/>
    <col min="4123" max="4123" width="5.85546875" style="161" customWidth="1"/>
    <col min="4124" max="4124" width="6.42578125" style="161" customWidth="1"/>
    <col min="4125" max="4125" width="7.85546875" style="161" customWidth="1"/>
    <col min="4126" max="4151" width="0" style="161" hidden="1" customWidth="1"/>
    <col min="4152" max="4352" width="9.140625" style="161"/>
    <col min="4353" max="4353" width="4.28515625" style="161" customWidth="1"/>
    <col min="4354" max="4354" width="6.28515625" style="161" customWidth="1"/>
    <col min="4355" max="4355" width="25.28515625" style="161" customWidth="1"/>
    <col min="4356" max="4357" width="6.140625" style="161" customWidth="1"/>
    <col min="4358" max="4358" width="6.5703125" style="161" bestFit="1" customWidth="1"/>
    <col min="4359" max="4359" width="5.42578125" style="161" customWidth="1"/>
    <col min="4360" max="4360" width="6.140625" style="161" customWidth="1"/>
    <col min="4361" max="4361" width="5" style="161" bestFit="1" customWidth="1"/>
    <col min="4362" max="4365" width="6.140625" style="161" customWidth="1"/>
    <col min="4366" max="4366" width="5.42578125" style="161" customWidth="1"/>
    <col min="4367" max="4367" width="5.28515625" style="161" customWidth="1"/>
    <col min="4368" max="4368" width="5.85546875" style="161" customWidth="1"/>
    <col min="4369" max="4377" width="5.28515625" style="161" customWidth="1"/>
    <col min="4378" max="4378" width="6" style="161" customWidth="1"/>
    <col min="4379" max="4379" width="5.85546875" style="161" customWidth="1"/>
    <col min="4380" max="4380" width="6.42578125" style="161" customWidth="1"/>
    <col min="4381" max="4381" width="7.85546875" style="161" customWidth="1"/>
    <col min="4382" max="4407" width="0" style="161" hidden="1" customWidth="1"/>
    <col min="4408" max="4608" width="9.140625" style="161"/>
    <col min="4609" max="4609" width="4.28515625" style="161" customWidth="1"/>
    <col min="4610" max="4610" width="6.28515625" style="161" customWidth="1"/>
    <col min="4611" max="4611" width="25.28515625" style="161" customWidth="1"/>
    <col min="4612" max="4613" width="6.140625" style="161" customWidth="1"/>
    <col min="4614" max="4614" width="6.5703125" style="161" bestFit="1" customWidth="1"/>
    <col min="4615" max="4615" width="5.42578125" style="161" customWidth="1"/>
    <col min="4616" max="4616" width="6.140625" style="161" customWidth="1"/>
    <col min="4617" max="4617" width="5" style="161" bestFit="1" customWidth="1"/>
    <col min="4618" max="4621" width="6.140625" style="161" customWidth="1"/>
    <col min="4622" max="4622" width="5.42578125" style="161" customWidth="1"/>
    <col min="4623" max="4623" width="5.28515625" style="161" customWidth="1"/>
    <col min="4624" max="4624" width="5.85546875" style="161" customWidth="1"/>
    <col min="4625" max="4633" width="5.28515625" style="161" customWidth="1"/>
    <col min="4634" max="4634" width="6" style="161" customWidth="1"/>
    <col min="4635" max="4635" width="5.85546875" style="161" customWidth="1"/>
    <col min="4636" max="4636" width="6.42578125" style="161" customWidth="1"/>
    <col min="4637" max="4637" width="7.85546875" style="161" customWidth="1"/>
    <col min="4638" max="4663" width="0" style="161" hidden="1" customWidth="1"/>
    <col min="4664" max="4864" width="9.140625" style="161"/>
    <col min="4865" max="4865" width="4.28515625" style="161" customWidth="1"/>
    <col min="4866" max="4866" width="6.28515625" style="161" customWidth="1"/>
    <col min="4867" max="4867" width="25.28515625" style="161" customWidth="1"/>
    <col min="4868" max="4869" width="6.140625" style="161" customWidth="1"/>
    <col min="4870" max="4870" width="6.5703125" style="161" bestFit="1" customWidth="1"/>
    <col min="4871" max="4871" width="5.42578125" style="161" customWidth="1"/>
    <col min="4872" max="4872" width="6.140625" style="161" customWidth="1"/>
    <col min="4873" max="4873" width="5" style="161" bestFit="1" customWidth="1"/>
    <col min="4874" max="4877" width="6.140625" style="161" customWidth="1"/>
    <col min="4878" max="4878" width="5.42578125" style="161" customWidth="1"/>
    <col min="4879" max="4879" width="5.28515625" style="161" customWidth="1"/>
    <col min="4880" max="4880" width="5.85546875" style="161" customWidth="1"/>
    <col min="4881" max="4889" width="5.28515625" style="161" customWidth="1"/>
    <col min="4890" max="4890" width="6" style="161" customWidth="1"/>
    <col min="4891" max="4891" width="5.85546875" style="161" customWidth="1"/>
    <col min="4892" max="4892" width="6.42578125" style="161" customWidth="1"/>
    <col min="4893" max="4893" width="7.85546875" style="161" customWidth="1"/>
    <col min="4894" max="4919" width="0" style="161" hidden="1" customWidth="1"/>
    <col min="4920" max="5120" width="9.140625" style="161"/>
    <col min="5121" max="5121" width="4.28515625" style="161" customWidth="1"/>
    <col min="5122" max="5122" width="6.28515625" style="161" customWidth="1"/>
    <col min="5123" max="5123" width="25.28515625" style="161" customWidth="1"/>
    <col min="5124" max="5125" width="6.140625" style="161" customWidth="1"/>
    <col min="5126" max="5126" width="6.5703125" style="161" bestFit="1" customWidth="1"/>
    <col min="5127" max="5127" width="5.42578125" style="161" customWidth="1"/>
    <col min="5128" max="5128" width="6.140625" style="161" customWidth="1"/>
    <col min="5129" max="5129" width="5" style="161" bestFit="1" customWidth="1"/>
    <col min="5130" max="5133" width="6.140625" style="161" customWidth="1"/>
    <col min="5134" max="5134" width="5.42578125" style="161" customWidth="1"/>
    <col min="5135" max="5135" width="5.28515625" style="161" customWidth="1"/>
    <col min="5136" max="5136" width="5.85546875" style="161" customWidth="1"/>
    <col min="5137" max="5145" width="5.28515625" style="161" customWidth="1"/>
    <col min="5146" max="5146" width="6" style="161" customWidth="1"/>
    <col min="5147" max="5147" width="5.85546875" style="161" customWidth="1"/>
    <col min="5148" max="5148" width="6.42578125" style="161" customWidth="1"/>
    <col min="5149" max="5149" width="7.85546875" style="161" customWidth="1"/>
    <col min="5150" max="5175" width="0" style="161" hidden="1" customWidth="1"/>
    <col min="5176" max="5376" width="9.140625" style="161"/>
    <col min="5377" max="5377" width="4.28515625" style="161" customWidth="1"/>
    <col min="5378" max="5378" width="6.28515625" style="161" customWidth="1"/>
    <col min="5379" max="5379" width="25.28515625" style="161" customWidth="1"/>
    <col min="5380" max="5381" width="6.140625" style="161" customWidth="1"/>
    <col min="5382" max="5382" width="6.5703125" style="161" bestFit="1" customWidth="1"/>
    <col min="5383" max="5383" width="5.42578125" style="161" customWidth="1"/>
    <col min="5384" max="5384" width="6.140625" style="161" customWidth="1"/>
    <col min="5385" max="5385" width="5" style="161" bestFit="1" customWidth="1"/>
    <col min="5386" max="5389" width="6.140625" style="161" customWidth="1"/>
    <col min="5390" max="5390" width="5.42578125" style="161" customWidth="1"/>
    <col min="5391" max="5391" width="5.28515625" style="161" customWidth="1"/>
    <col min="5392" max="5392" width="5.85546875" style="161" customWidth="1"/>
    <col min="5393" max="5401" width="5.28515625" style="161" customWidth="1"/>
    <col min="5402" max="5402" width="6" style="161" customWidth="1"/>
    <col min="5403" max="5403" width="5.85546875" style="161" customWidth="1"/>
    <col min="5404" max="5404" width="6.42578125" style="161" customWidth="1"/>
    <col min="5405" max="5405" width="7.85546875" style="161" customWidth="1"/>
    <col min="5406" max="5431" width="0" style="161" hidden="1" customWidth="1"/>
    <col min="5432" max="5632" width="9.140625" style="161"/>
    <col min="5633" max="5633" width="4.28515625" style="161" customWidth="1"/>
    <col min="5634" max="5634" width="6.28515625" style="161" customWidth="1"/>
    <col min="5635" max="5635" width="25.28515625" style="161" customWidth="1"/>
    <col min="5636" max="5637" width="6.140625" style="161" customWidth="1"/>
    <col min="5638" max="5638" width="6.5703125" style="161" bestFit="1" customWidth="1"/>
    <col min="5639" max="5639" width="5.42578125" style="161" customWidth="1"/>
    <col min="5640" max="5640" width="6.140625" style="161" customWidth="1"/>
    <col min="5641" max="5641" width="5" style="161" bestFit="1" customWidth="1"/>
    <col min="5642" max="5645" width="6.140625" style="161" customWidth="1"/>
    <col min="5646" max="5646" width="5.42578125" style="161" customWidth="1"/>
    <col min="5647" max="5647" width="5.28515625" style="161" customWidth="1"/>
    <col min="5648" max="5648" width="5.85546875" style="161" customWidth="1"/>
    <col min="5649" max="5657" width="5.28515625" style="161" customWidth="1"/>
    <col min="5658" max="5658" width="6" style="161" customWidth="1"/>
    <col min="5659" max="5659" width="5.85546875" style="161" customWidth="1"/>
    <col min="5660" max="5660" width="6.42578125" style="161" customWidth="1"/>
    <col min="5661" max="5661" width="7.85546875" style="161" customWidth="1"/>
    <col min="5662" max="5687" width="0" style="161" hidden="1" customWidth="1"/>
    <col min="5688" max="5888" width="9.140625" style="161"/>
    <col min="5889" max="5889" width="4.28515625" style="161" customWidth="1"/>
    <col min="5890" max="5890" width="6.28515625" style="161" customWidth="1"/>
    <col min="5891" max="5891" width="25.28515625" style="161" customWidth="1"/>
    <col min="5892" max="5893" width="6.140625" style="161" customWidth="1"/>
    <col min="5894" max="5894" width="6.5703125" style="161" bestFit="1" customWidth="1"/>
    <col min="5895" max="5895" width="5.42578125" style="161" customWidth="1"/>
    <col min="5896" max="5896" width="6.140625" style="161" customWidth="1"/>
    <col min="5897" max="5897" width="5" style="161" bestFit="1" customWidth="1"/>
    <col min="5898" max="5901" width="6.140625" style="161" customWidth="1"/>
    <col min="5902" max="5902" width="5.42578125" style="161" customWidth="1"/>
    <col min="5903" max="5903" width="5.28515625" style="161" customWidth="1"/>
    <col min="5904" max="5904" width="5.85546875" style="161" customWidth="1"/>
    <col min="5905" max="5913" width="5.28515625" style="161" customWidth="1"/>
    <col min="5914" max="5914" width="6" style="161" customWidth="1"/>
    <col min="5915" max="5915" width="5.85546875" style="161" customWidth="1"/>
    <col min="5916" max="5916" width="6.42578125" style="161" customWidth="1"/>
    <col min="5917" max="5917" width="7.85546875" style="161" customWidth="1"/>
    <col min="5918" max="5943" width="0" style="161" hidden="1" customWidth="1"/>
    <col min="5944" max="6144" width="9.140625" style="161"/>
    <col min="6145" max="6145" width="4.28515625" style="161" customWidth="1"/>
    <col min="6146" max="6146" width="6.28515625" style="161" customWidth="1"/>
    <col min="6147" max="6147" width="25.28515625" style="161" customWidth="1"/>
    <col min="6148" max="6149" width="6.140625" style="161" customWidth="1"/>
    <col min="6150" max="6150" width="6.5703125" style="161" bestFit="1" customWidth="1"/>
    <col min="6151" max="6151" width="5.42578125" style="161" customWidth="1"/>
    <col min="6152" max="6152" width="6.140625" style="161" customWidth="1"/>
    <col min="6153" max="6153" width="5" style="161" bestFit="1" customWidth="1"/>
    <col min="6154" max="6157" width="6.140625" style="161" customWidth="1"/>
    <col min="6158" max="6158" width="5.42578125" style="161" customWidth="1"/>
    <col min="6159" max="6159" width="5.28515625" style="161" customWidth="1"/>
    <col min="6160" max="6160" width="5.85546875" style="161" customWidth="1"/>
    <col min="6161" max="6169" width="5.28515625" style="161" customWidth="1"/>
    <col min="6170" max="6170" width="6" style="161" customWidth="1"/>
    <col min="6171" max="6171" width="5.85546875" style="161" customWidth="1"/>
    <col min="6172" max="6172" width="6.42578125" style="161" customWidth="1"/>
    <col min="6173" max="6173" width="7.85546875" style="161" customWidth="1"/>
    <col min="6174" max="6199" width="0" style="161" hidden="1" customWidth="1"/>
    <col min="6200" max="6400" width="9.140625" style="161"/>
    <col min="6401" max="6401" width="4.28515625" style="161" customWidth="1"/>
    <col min="6402" max="6402" width="6.28515625" style="161" customWidth="1"/>
    <col min="6403" max="6403" width="25.28515625" style="161" customWidth="1"/>
    <col min="6404" max="6405" width="6.140625" style="161" customWidth="1"/>
    <col min="6406" max="6406" width="6.5703125" style="161" bestFit="1" customWidth="1"/>
    <col min="6407" max="6407" width="5.42578125" style="161" customWidth="1"/>
    <col min="6408" max="6408" width="6.140625" style="161" customWidth="1"/>
    <col min="6409" max="6409" width="5" style="161" bestFit="1" customWidth="1"/>
    <col min="6410" max="6413" width="6.140625" style="161" customWidth="1"/>
    <col min="6414" max="6414" width="5.42578125" style="161" customWidth="1"/>
    <col min="6415" max="6415" width="5.28515625" style="161" customWidth="1"/>
    <col min="6416" max="6416" width="5.85546875" style="161" customWidth="1"/>
    <col min="6417" max="6425" width="5.28515625" style="161" customWidth="1"/>
    <col min="6426" max="6426" width="6" style="161" customWidth="1"/>
    <col min="6427" max="6427" width="5.85546875" style="161" customWidth="1"/>
    <col min="6428" max="6428" width="6.42578125" style="161" customWidth="1"/>
    <col min="6429" max="6429" width="7.85546875" style="161" customWidth="1"/>
    <col min="6430" max="6455" width="0" style="161" hidden="1" customWidth="1"/>
    <col min="6456" max="6656" width="9.140625" style="161"/>
    <col min="6657" max="6657" width="4.28515625" style="161" customWidth="1"/>
    <col min="6658" max="6658" width="6.28515625" style="161" customWidth="1"/>
    <col min="6659" max="6659" width="25.28515625" style="161" customWidth="1"/>
    <col min="6660" max="6661" width="6.140625" style="161" customWidth="1"/>
    <col min="6662" max="6662" width="6.5703125" style="161" bestFit="1" customWidth="1"/>
    <col min="6663" max="6663" width="5.42578125" style="161" customWidth="1"/>
    <col min="6664" max="6664" width="6.140625" style="161" customWidth="1"/>
    <col min="6665" max="6665" width="5" style="161" bestFit="1" customWidth="1"/>
    <col min="6666" max="6669" width="6.140625" style="161" customWidth="1"/>
    <col min="6670" max="6670" width="5.42578125" style="161" customWidth="1"/>
    <col min="6671" max="6671" width="5.28515625" style="161" customWidth="1"/>
    <col min="6672" max="6672" width="5.85546875" style="161" customWidth="1"/>
    <col min="6673" max="6681" width="5.28515625" style="161" customWidth="1"/>
    <col min="6682" max="6682" width="6" style="161" customWidth="1"/>
    <col min="6683" max="6683" width="5.85546875" style="161" customWidth="1"/>
    <col min="6684" max="6684" width="6.42578125" style="161" customWidth="1"/>
    <col min="6685" max="6685" width="7.85546875" style="161" customWidth="1"/>
    <col min="6686" max="6711" width="0" style="161" hidden="1" customWidth="1"/>
    <col min="6712" max="6912" width="9.140625" style="161"/>
    <col min="6913" max="6913" width="4.28515625" style="161" customWidth="1"/>
    <col min="6914" max="6914" width="6.28515625" style="161" customWidth="1"/>
    <col min="6915" max="6915" width="25.28515625" style="161" customWidth="1"/>
    <col min="6916" max="6917" width="6.140625" style="161" customWidth="1"/>
    <col min="6918" max="6918" width="6.5703125" style="161" bestFit="1" customWidth="1"/>
    <col min="6919" max="6919" width="5.42578125" style="161" customWidth="1"/>
    <col min="6920" max="6920" width="6.140625" style="161" customWidth="1"/>
    <col min="6921" max="6921" width="5" style="161" bestFit="1" customWidth="1"/>
    <col min="6922" max="6925" width="6.140625" style="161" customWidth="1"/>
    <col min="6926" max="6926" width="5.42578125" style="161" customWidth="1"/>
    <col min="6927" max="6927" width="5.28515625" style="161" customWidth="1"/>
    <col min="6928" max="6928" width="5.85546875" style="161" customWidth="1"/>
    <col min="6929" max="6937" width="5.28515625" style="161" customWidth="1"/>
    <col min="6938" max="6938" width="6" style="161" customWidth="1"/>
    <col min="6939" max="6939" width="5.85546875" style="161" customWidth="1"/>
    <col min="6940" max="6940" width="6.42578125" style="161" customWidth="1"/>
    <col min="6941" max="6941" width="7.85546875" style="161" customWidth="1"/>
    <col min="6942" max="6967" width="0" style="161" hidden="1" customWidth="1"/>
    <col min="6968" max="7168" width="9.140625" style="161"/>
    <col min="7169" max="7169" width="4.28515625" style="161" customWidth="1"/>
    <col min="7170" max="7170" width="6.28515625" style="161" customWidth="1"/>
    <col min="7171" max="7171" width="25.28515625" style="161" customWidth="1"/>
    <col min="7172" max="7173" width="6.140625" style="161" customWidth="1"/>
    <col min="7174" max="7174" width="6.5703125" style="161" bestFit="1" customWidth="1"/>
    <col min="7175" max="7175" width="5.42578125" style="161" customWidth="1"/>
    <col min="7176" max="7176" width="6.140625" style="161" customWidth="1"/>
    <col min="7177" max="7177" width="5" style="161" bestFit="1" customWidth="1"/>
    <col min="7178" max="7181" width="6.140625" style="161" customWidth="1"/>
    <col min="7182" max="7182" width="5.42578125" style="161" customWidth="1"/>
    <col min="7183" max="7183" width="5.28515625" style="161" customWidth="1"/>
    <col min="7184" max="7184" width="5.85546875" style="161" customWidth="1"/>
    <col min="7185" max="7193" width="5.28515625" style="161" customWidth="1"/>
    <col min="7194" max="7194" width="6" style="161" customWidth="1"/>
    <col min="7195" max="7195" width="5.85546875" style="161" customWidth="1"/>
    <col min="7196" max="7196" width="6.42578125" style="161" customWidth="1"/>
    <col min="7197" max="7197" width="7.85546875" style="161" customWidth="1"/>
    <col min="7198" max="7223" width="0" style="161" hidden="1" customWidth="1"/>
    <col min="7224" max="7424" width="9.140625" style="161"/>
    <col min="7425" max="7425" width="4.28515625" style="161" customWidth="1"/>
    <col min="7426" max="7426" width="6.28515625" style="161" customWidth="1"/>
    <col min="7427" max="7427" width="25.28515625" style="161" customWidth="1"/>
    <col min="7428" max="7429" width="6.140625" style="161" customWidth="1"/>
    <col min="7430" max="7430" width="6.5703125" style="161" bestFit="1" customWidth="1"/>
    <col min="7431" max="7431" width="5.42578125" style="161" customWidth="1"/>
    <col min="7432" max="7432" width="6.140625" style="161" customWidth="1"/>
    <col min="7433" max="7433" width="5" style="161" bestFit="1" customWidth="1"/>
    <col min="7434" max="7437" width="6.140625" style="161" customWidth="1"/>
    <col min="7438" max="7438" width="5.42578125" style="161" customWidth="1"/>
    <col min="7439" max="7439" width="5.28515625" style="161" customWidth="1"/>
    <col min="7440" max="7440" width="5.85546875" style="161" customWidth="1"/>
    <col min="7441" max="7449" width="5.28515625" style="161" customWidth="1"/>
    <col min="7450" max="7450" width="6" style="161" customWidth="1"/>
    <col min="7451" max="7451" width="5.85546875" style="161" customWidth="1"/>
    <col min="7452" max="7452" width="6.42578125" style="161" customWidth="1"/>
    <col min="7453" max="7453" width="7.85546875" style="161" customWidth="1"/>
    <col min="7454" max="7479" width="0" style="161" hidden="1" customWidth="1"/>
    <col min="7480" max="7680" width="9.140625" style="161"/>
    <col min="7681" max="7681" width="4.28515625" style="161" customWidth="1"/>
    <col min="7682" max="7682" width="6.28515625" style="161" customWidth="1"/>
    <col min="7683" max="7683" width="25.28515625" style="161" customWidth="1"/>
    <col min="7684" max="7685" width="6.140625" style="161" customWidth="1"/>
    <col min="7686" max="7686" width="6.5703125" style="161" bestFit="1" customWidth="1"/>
    <col min="7687" max="7687" width="5.42578125" style="161" customWidth="1"/>
    <col min="7688" max="7688" width="6.140625" style="161" customWidth="1"/>
    <col min="7689" max="7689" width="5" style="161" bestFit="1" customWidth="1"/>
    <col min="7690" max="7693" width="6.140625" style="161" customWidth="1"/>
    <col min="7694" max="7694" width="5.42578125" style="161" customWidth="1"/>
    <col min="7695" max="7695" width="5.28515625" style="161" customWidth="1"/>
    <col min="7696" max="7696" width="5.85546875" style="161" customWidth="1"/>
    <col min="7697" max="7705" width="5.28515625" style="161" customWidth="1"/>
    <col min="7706" max="7706" width="6" style="161" customWidth="1"/>
    <col min="7707" max="7707" width="5.85546875" style="161" customWidth="1"/>
    <col min="7708" max="7708" width="6.42578125" style="161" customWidth="1"/>
    <col min="7709" max="7709" width="7.85546875" style="161" customWidth="1"/>
    <col min="7710" max="7735" width="0" style="161" hidden="1" customWidth="1"/>
    <col min="7736" max="7936" width="9.140625" style="161"/>
    <col min="7937" max="7937" width="4.28515625" style="161" customWidth="1"/>
    <col min="7938" max="7938" width="6.28515625" style="161" customWidth="1"/>
    <col min="7939" max="7939" width="25.28515625" style="161" customWidth="1"/>
    <col min="7940" max="7941" width="6.140625" style="161" customWidth="1"/>
    <col min="7942" max="7942" width="6.5703125" style="161" bestFit="1" customWidth="1"/>
    <col min="7943" max="7943" width="5.42578125" style="161" customWidth="1"/>
    <col min="7944" max="7944" width="6.140625" style="161" customWidth="1"/>
    <col min="7945" max="7945" width="5" style="161" bestFit="1" customWidth="1"/>
    <col min="7946" max="7949" width="6.140625" style="161" customWidth="1"/>
    <col min="7950" max="7950" width="5.42578125" style="161" customWidth="1"/>
    <col min="7951" max="7951" width="5.28515625" style="161" customWidth="1"/>
    <col min="7952" max="7952" width="5.85546875" style="161" customWidth="1"/>
    <col min="7953" max="7961" width="5.28515625" style="161" customWidth="1"/>
    <col min="7962" max="7962" width="6" style="161" customWidth="1"/>
    <col min="7963" max="7963" width="5.85546875" style="161" customWidth="1"/>
    <col min="7964" max="7964" width="6.42578125" style="161" customWidth="1"/>
    <col min="7965" max="7965" width="7.85546875" style="161" customWidth="1"/>
    <col min="7966" max="7991" width="0" style="161" hidden="1" customWidth="1"/>
    <col min="7992" max="8192" width="9.140625" style="161"/>
    <col min="8193" max="8193" width="4.28515625" style="161" customWidth="1"/>
    <col min="8194" max="8194" width="6.28515625" style="161" customWidth="1"/>
    <col min="8195" max="8195" width="25.28515625" style="161" customWidth="1"/>
    <col min="8196" max="8197" width="6.140625" style="161" customWidth="1"/>
    <col min="8198" max="8198" width="6.5703125" style="161" bestFit="1" customWidth="1"/>
    <col min="8199" max="8199" width="5.42578125" style="161" customWidth="1"/>
    <col min="8200" max="8200" width="6.140625" style="161" customWidth="1"/>
    <col min="8201" max="8201" width="5" style="161" bestFit="1" customWidth="1"/>
    <col min="8202" max="8205" width="6.140625" style="161" customWidth="1"/>
    <col min="8206" max="8206" width="5.42578125" style="161" customWidth="1"/>
    <col min="8207" max="8207" width="5.28515625" style="161" customWidth="1"/>
    <col min="8208" max="8208" width="5.85546875" style="161" customWidth="1"/>
    <col min="8209" max="8217" width="5.28515625" style="161" customWidth="1"/>
    <col min="8218" max="8218" width="6" style="161" customWidth="1"/>
    <col min="8219" max="8219" width="5.85546875" style="161" customWidth="1"/>
    <col min="8220" max="8220" width="6.42578125" style="161" customWidth="1"/>
    <col min="8221" max="8221" width="7.85546875" style="161" customWidth="1"/>
    <col min="8222" max="8247" width="0" style="161" hidden="1" customWidth="1"/>
    <col min="8248" max="8448" width="9.140625" style="161"/>
    <col min="8449" max="8449" width="4.28515625" style="161" customWidth="1"/>
    <col min="8450" max="8450" width="6.28515625" style="161" customWidth="1"/>
    <col min="8451" max="8451" width="25.28515625" style="161" customWidth="1"/>
    <col min="8452" max="8453" width="6.140625" style="161" customWidth="1"/>
    <col min="8454" max="8454" width="6.5703125" style="161" bestFit="1" customWidth="1"/>
    <col min="8455" max="8455" width="5.42578125" style="161" customWidth="1"/>
    <col min="8456" max="8456" width="6.140625" style="161" customWidth="1"/>
    <col min="8457" max="8457" width="5" style="161" bestFit="1" customWidth="1"/>
    <col min="8458" max="8461" width="6.140625" style="161" customWidth="1"/>
    <col min="8462" max="8462" width="5.42578125" style="161" customWidth="1"/>
    <col min="8463" max="8463" width="5.28515625" style="161" customWidth="1"/>
    <col min="8464" max="8464" width="5.85546875" style="161" customWidth="1"/>
    <col min="8465" max="8473" width="5.28515625" style="161" customWidth="1"/>
    <col min="8474" max="8474" width="6" style="161" customWidth="1"/>
    <col min="8475" max="8475" width="5.85546875" style="161" customWidth="1"/>
    <col min="8476" max="8476" width="6.42578125" style="161" customWidth="1"/>
    <col min="8477" max="8477" width="7.85546875" style="161" customWidth="1"/>
    <col min="8478" max="8503" width="0" style="161" hidden="1" customWidth="1"/>
    <col min="8504" max="8704" width="9.140625" style="161"/>
    <col min="8705" max="8705" width="4.28515625" style="161" customWidth="1"/>
    <col min="8706" max="8706" width="6.28515625" style="161" customWidth="1"/>
    <col min="8707" max="8707" width="25.28515625" style="161" customWidth="1"/>
    <col min="8708" max="8709" width="6.140625" style="161" customWidth="1"/>
    <col min="8710" max="8710" width="6.5703125" style="161" bestFit="1" customWidth="1"/>
    <col min="8711" max="8711" width="5.42578125" style="161" customWidth="1"/>
    <col min="8712" max="8712" width="6.140625" style="161" customWidth="1"/>
    <col min="8713" max="8713" width="5" style="161" bestFit="1" customWidth="1"/>
    <col min="8714" max="8717" width="6.140625" style="161" customWidth="1"/>
    <col min="8718" max="8718" width="5.42578125" style="161" customWidth="1"/>
    <col min="8719" max="8719" width="5.28515625" style="161" customWidth="1"/>
    <col min="8720" max="8720" width="5.85546875" style="161" customWidth="1"/>
    <col min="8721" max="8729" width="5.28515625" style="161" customWidth="1"/>
    <col min="8730" max="8730" width="6" style="161" customWidth="1"/>
    <col min="8731" max="8731" width="5.85546875" style="161" customWidth="1"/>
    <col min="8732" max="8732" width="6.42578125" style="161" customWidth="1"/>
    <col min="8733" max="8733" width="7.85546875" style="161" customWidth="1"/>
    <col min="8734" max="8759" width="0" style="161" hidden="1" customWidth="1"/>
    <col min="8760" max="8960" width="9.140625" style="161"/>
    <col min="8961" max="8961" width="4.28515625" style="161" customWidth="1"/>
    <col min="8962" max="8962" width="6.28515625" style="161" customWidth="1"/>
    <col min="8963" max="8963" width="25.28515625" style="161" customWidth="1"/>
    <col min="8964" max="8965" width="6.140625" style="161" customWidth="1"/>
    <col min="8966" max="8966" width="6.5703125" style="161" bestFit="1" customWidth="1"/>
    <col min="8967" max="8967" width="5.42578125" style="161" customWidth="1"/>
    <col min="8968" max="8968" width="6.140625" style="161" customWidth="1"/>
    <col min="8969" max="8969" width="5" style="161" bestFit="1" customWidth="1"/>
    <col min="8970" max="8973" width="6.140625" style="161" customWidth="1"/>
    <col min="8974" max="8974" width="5.42578125" style="161" customWidth="1"/>
    <col min="8975" max="8975" width="5.28515625" style="161" customWidth="1"/>
    <col min="8976" max="8976" width="5.85546875" style="161" customWidth="1"/>
    <col min="8977" max="8985" width="5.28515625" style="161" customWidth="1"/>
    <col min="8986" max="8986" width="6" style="161" customWidth="1"/>
    <col min="8987" max="8987" width="5.85546875" style="161" customWidth="1"/>
    <col min="8988" max="8988" width="6.42578125" style="161" customWidth="1"/>
    <col min="8989" max="8989" width="7.85546875" style="161" customWidth="1"/>
    <col min="8990" max="9015" width="0" style="161" hidden="1" customWidth="1"/>
    <col min="9016" max="9216" width="9.140625" style="161"/>
    <col min="9217" max="9217" width="4.28515625" style="161" customWidth="1"/>
    <col min="9218" max="9218" width="6.28515625" style="161" customWidth="1"/>
    <col min="9219" max="9219" width="25.28515625" style="161" customWidth="1"/>
    <col min="9220" max="9221" width="6.140625" style="161" customWidth="1"/>
    <col min="9222" max="9222" width="6.5703125" style="161" bestFit="1" customWidth="1"/>
    <col min="9223" max="9223" width="5.42578125" style="161" customWidth="1"/>
    <col min="9224" max="9224" width="6.140625" style="161" customWidth="1"/>
    <col min="9225" max="9225" width="5" style="161" bestFit="1" customWidth="1"/>
    <col min="9226" max="9229" width="6.140625" style="161" customWidth="1"/>
    <col min="9230" max="9230" width="5.42578125" style="161" customWidth="1"/>
    <col min="9231" max="9231" width="5.28515625" style="161" customWidth="1"/>
    <col min="9232" max="9232" width="5.85546875" style="161" customWidth="1"/>
    <col min="9233" max="9241" width="5.28515625" style="161" customWidth="1"/>
    <col min="9242" max="9242" width="6" style="161" customWidth="1"/>
    <col min="9243" max="9243" width="5.85546875" style="161" customWidth="1"/>
    <col min="9244" max="9244" width="6.42578125" style="161" customWidth="1"/>
    <col min="9245" max="9245" width="7.85546875" style="161" customWidth="1"/>
    <col min="9246" max="9271" width="0" style="161" hidden="1" customWidth="1"/>
    <col min="9272" max="9472" width="9.140625" style="161"/>
    <col min="9473" max="9473" width="4.28515625" style="161" customWidth="1"/>
    <col min="9474" max="9474" width="6.28515625" style="161" customWidth="1"/>
    <col min="9475" max="9475" width="25.28515625" style="161" customWidth="1"/>
    <col min="9476" max="9477" width="6.140625" style="161" customWidth="1"/>
    <col min="9478" max="9478" width="6.5703125" style="161" bestFit="1" customWidth="1"/>
    <col min="9479" max="9479" width="5.42578125" style="161" customWidth="1"/>
    <col min="9480" max="9480" width="6.140625" style="161" customWidth="1"/>
    <col min="9481" max="9481" width="5" style="161" bestFit="1" customWidth="1"/>
    <col min="9482" max="9485" width="6.140625" style="161" customWidth="1"/>
    <col min="9486" max="9486" width="5.42578125" style="161" customWidth="1"/>
    <col min="9487" max="9487" width="5.28515625" style="161" customWidth="1"/>
    <col min="9488" max="9488" width="5.85546875" style="161" customWidth="1"/>
    <col min="9489" max="9497" width="5.28515625" style="161" customWidth="1"/>
    <col min="9498" max="9498" width="6" style="161" customWidth="1"/>
    <col min="9499" max="9499" width="5.85546875" style="161" customWidth="1"/>
    <col min="9500" max="9500" width="6.42578125" style="161" customWidth="1"/>
    <col min="9501" max="9501" width="7.85546875" style="161" customWidth="1"/>
    <col min="9502" max="9527" width="0" style="161" hidden="1" customWidth="1"/>
    <col min="9528" max="9728" width="9.140625" style="161"/>
    <col min="9729" max="9729" width="4.28515625" style="161" customWidth="1"/>
    <col min="9730" max="9730" width="6.28515625" style="161" customWidth="1"/>
    <col min="9731" max="9731" width="25.28515625" style="161" customWidth="1"/>
    <col min="9732" max="9733" width="6.140625" style="161" customWidth="1"/>
    <col min="9734" max="9734" width="6.5703125" style="161" bestFit="1" customWidth="1"/>
    <col min="9735" max="9735" width="5.42578125" style="161" customWidth="1"/>
    <col min="9736" max="9736" width="6.140625" style="161" customWidth="1"/>
    <col min="9737" max="9737" width="5" style="161" bestFit="1" customWidth="1"/>
    <col min="9738" max="9741" width="6.140625" style="161" customWidth="1"/>
    <col min="9742" max="9742" width="5.42578125" style="161" customWidth="1"/>
    <col min="9743" max="9743" width="5.28515625" style="161" customWidth="1"/>
    <col min="9744" max="9744" width="5.85546875" style="161" customWidth="1"/>
    <col min="9745" max="9753" width="5.28515625" style="161" customWidth="1"/>
    <col min="9754" max="9754" width="6" style="161" customWidth="1"/>
    <col min="9755" max="9755" width="5.85546875" style="161" customWidth="1"/>
    <col min="9756" max="9756" width="6.42578125" style="161" customWidth="1"/>
    <col min="9757" max="9757" width="7.85546875" style="161" customWidth="1"/>
    <col min="9758" max="9783" width="0" style="161" hidden="1" customWidth="1"/>
    <col min="9784" max="9984" width="9.140625" style="161"/>
    <col min="9985" max="9985" width="4.28515625" style="161" customWidth="1"/>
    <col min="9986" max="9986" width="6.28515625" style="161" customWidth="1"/>
    <col min="9987" max="9987" width="25.28515625" style="161" customWidth="1"/>
    <col min="9988" max="9989" width="6.140625" style="161" customWidth="1"/>
    <col min="9990" max="9990" width="6.5703125" style="161" bestFit="1" customWidth="1"/>
    <col min="9991" max="9991" width="5.42578125" style="161" customWidth="1"/>
    <col min="9992" max="9992" width="6.140625" style="161" customWidth="1"/>
    <col min="9993" max="9993" width="5" style="161" bestFit="1" customWidth="1"/>
    <col min="9994" max="9997" width="6.140625" style="161" customWidth="1"/>
    <col min="9998" max="9998" width="5.42578125" style="161" customWidth="1"/>
    <col min="9999" max="9999" width="5.28515625" style="161" customWidth="1"/>
    <col min="10000" max="10000" width="5.85546875" style="161" customWidth="1"/>
    <col min="10001" max="10009" width="5.28515625" style="161" customWidth="1"/>
    <col min="10010" max="10010" width="6" style="161" customWidth="1"/>
    <col min="10011" max="10011" width="5.85546875" style="161" customWidth="1"/>
    <col min="10012" max="10012" width="6.42578125" style="161" customWidth="1"/>
    <col min="10013" max="10013" width="7.85546875" style="161" customWidth="1"/>
    <col min="10014" max="10039" width="0" style="161" hidden="1" customWidth="1"/>
    <col min="10040" max="10240" width="9.140625" style="161"/>
    <col min="10241" max="10241" width="4.28515625" style="161" customWidth="1"/>
    <col min="10242" max="10242" width="6.28515625" style="161" customWidth="1"/>
    <col min="10243" max="10243" width="25.28515625" style="161" customWidth="1"/>
    <col min="10244" max="10245" width="6.140625" style="161" customWidth="1"/>
    <col min="10246" max="10246" width="6.5703125" style="161" bestFit="1" customWidth="1"/>
    <col min="10247" max="10247" width="5.42578125" style="161" customWidth="1"/>
    <col min="10248" max="10248" width="6.140625" style="161" customWidth="1"/>
    <col min="10249" max="10249" width="5" style="161" bestFit="1" customWidth="1"/>
    <col min="10250" max="10253" width="6.140625" style="161" customWidth="1"/>
    <col min="10254" max="10254" width="5.42578125" style="161" customWidth="1"/>
    <col min="10255" max="10255" width="5.28515625" style="161" customWidth="1"/>
    <col min="10256" max="10256" width="5.85546875" style="161" customWidth="1"/>
    <col min="10257" max="10265" width="5.28515625" style="161" customWidth="1"/>
    <col min="10266" max="10266" width="6" style="161" customWidth="1"/>
    <col min="10267" max="10267" width="5.85546875" style="161" customWidth="1"/>
    <col min="10268" max="10268" width="6.42578125" style="161" customWidth="1"/>
    <col min="10269" max="10269" width="7.85546875" style="161" customWidth="1"/>
    <col min="10270" max="10295" width="0" style="161" hidden="1" customWidth="1"/>
    <col min="10296" max="10496" width="9.140625" style="161"/>
    <col min="10497" max="10497" width="4.28515625" style="161" customWidth="1"/>
    <col min="10498" max="10498" width="6.28515625" style="161" customWidth="1"/>
    <col min="10499" max="10499" width="25.28515625" style="161" customWidth="1"/>
    <col min="10500" max="10501" width="6.140625" style="161" customWidth="1"/>
    <col min="10502" max="10502" width="6.5703125" style="161" bestFit="1" customWidth="1"/>
    <col min="10503" max="10503" width="5.42578125" style="161" customWidth="1"/>
    <col min="10504" max="10504" width="6.140625" style="161" customWidth="1"/>
    <col min="10505" max="10505" width="5" style="161" bestFit="1" customWidth="1"/>
    <col min="10506" max="10509" width="6.140625" style="161" customWidth="1"/>
    <col min="10510" max="10510" width="5.42578125" style="161" customWidth="1"/>
    <col min="10511" max="10511" width="5.28515625" style="161" customWidth="1"/>
    <col min="10512" max="10512" width="5.85546875" style="161" customWidth="1"/>
    <col min="10513" max="10521" width="5.28515625" style="161" customWidth="1"/>
    <col min="10522" max="10522" width="6" style="161" customWidth="1"/>
    <col min="10523" max="10523" width="5.85546875" style="161" customWidth="1"/>
    <col min="10524" max="10524" width="6.42578125" style="161" customWidth="1"/>
    <col min="10525" max="10525" width="7.85546875" style="161" customWidth="1"/>
    <col min="10526" max="10551" width="0" style="161" hidden="1" customWidth="1"/>
    <col min="10552" max="10752" width="9.140625" style="161"/>
    <col min="10753" max="10753" width="4.28515625" style="161" customWidth="1"/>
    <col min="10754" max="10754" width="6.28515625" style="161" customWidth="1"/>
    <col min="10755" max="10755" width="25.28515625" style="161" customWidth="1"/>
    <col min="10756" max="10757" width="6.140625" style="161" customWidth="1"/>
    <col min="10758" max="10758" width="6.5703125" style="161" bestFit="1" customWidth="1"/>
    <col min="10759" max="10759" width="5.42578125" style="161" customWidth="1"/>
    <col min="10760" max="10760" width="6.140625" style="161" customWidth="1"/>
    <col min="10761" max="10761" width="5" style="161" bestFit="1" customWidth="1"/>
    <col min="10762" max="10765" width="6.140625" style="161" customWidth="1"/>
    <col min="10766" max="10766" width="5.42578125" style="161" customWidth="1"/>
    <col min="10767" max="10767" width="5.28515625" style="161" customWidth="1"/>
    <col min="10768" max="10768" width="5.85546875" style="161" customWidth="1"/>
    <col min="10769" max="10777" width="5.28515625" style="161" customWidth="1"/>
    <col min="10778" max="10778" width="6" style="161" customWidth="1"/>
    <col min="10779" max="10779" width="5.85546875" style="161" customWidth="1"/>
    <col min="10780" max="10780" width="6.42578125" style="161" customWidth="1"/>
    <col min="10781" max="10781" width="7.85546875" style="161" customWidth="1"/>
    <col min="10782" max="10807" width="0" style="161" hidden="1" customWidth="1"/>
    <col min="10808" max="11008" width="9.140625" style="161"/>
    <col min="11009" max="11009" width="4.28515625" style="161" customWidth="1"/>
    <col min="11010" max="11010" width="6.28515625" style="161" customWidth="1"/>
    <col min="11011" max="11011" width="25.28515625" style="161" customWidth="1"/>
    <col min="11012" max="11013" width="6.140625" style="161" customWidth="1"/>
    <col min="11014" max="11014" width="6.5703125" style="161" bestFit="1" customWidth="1"/>
    <col min="11015" max="11015" width="5.42578125" style="161" customWidth="1"/>
    <col min="11016" max="11016" width="6.140625" style="161" customWidth="1"/>
    <col min="11017" max="11017" width="5" style="161" bestFit="1" customWidth="1"/>
    <col min="11018" max="11021" width="6.140625" style="161" customWidth="1"/>
    <col min="11022" max="11022" width="5.42578125" style="161" customWidth="1"/>
    <col min="11023" max="11023" width="5.28515625" style="161" customWidth="1"/>
    <col min="11024" max="11024" width="5.85546875" style="161" customWidth="1"/>
    <col min="11025" max="11033" width="5.28515625" style="161" customWidth="1"/>
    <col min="11034" max="11034" width="6" style="161" customWidth="1"/>
    <col min="11035" max="11035" width="5.85546875" style="161" customWidth="1"/>
    <col min="11036" max="11036" width="6.42578125" style="161" customWidth="1"/>
    <col min="11037" max="11037" width="7.85546875" style="161" customWidth="1"/>
    <col min="11038" max="11063" width="0" style="161" hidden="1" customWidth="1"/>
    <col min="11064" max="11264" width="9.140625" style="161"/>
    <col min="11265" max="11265" width="4.28515625" style="161" customWidth="1"/>
    <col min="11266" max="11266" width="6.28515625" style="161" customWidth="1"/>
    <col min="11267" max="11267" width="25.28515625" style="161" customWidth="1"/>
    <col min="11268" max="11269" width="6.140625" style="161" customWidth="1"/>
    <col min="11270" max="11270" width="6.5703125" style="161" bestFit="1" customWidth="1"/>
    <col min="11271" max="11271" width="5.42578125" style="161" customWidth="1"/>
    <col min="11272" max="11272" width="6.140625" style="161" customWidth="1"/>
    <col min="11273" max="11273" width="5" style="161" bestFit="1" customWidth="1"/>
    <col min="11274" max="11277" width="6.140625" style="161" customWidth="1"/>
    <col min="11278" max="11278" width="5.42578125" style="161" customWidth="1"/>
    <col min="11279" max="11279" width="5.28515625" style="161" customWidth="1"/>
    <col min="11280" max="11280" width="5.85546875" style="161" customWidth="1"/>
    <col min="11281" max="11289" width="5.28515625" style="161" customWidth="1"/>
    <col min="11290" max="11290" width="6" style="161" customWidth="1"/>
    <col min="11291" max="11291" width="5.85546875" style="161" customWidth="1"/>
    <col min="11292" max="11292" width="6.42578125" style="161" customWidth="1"/>
    <col min="11293" max="11293" width="7.85546875" style="161" customWidth="1"/>
    <col min="11294" max="11319" width="0" style="161" hidden="1" customWidth="1"/>
    <col min="11320" max="11520" width="9.140625" style="161"/>
    <col min="11521" max="11521" width="4.28515625" style="161" customWidth="1"/>
    <col min="11522" max="11522" width="6.28515625" style="161" customWidth="1"/>
    <col min="11523" max="11523" width="25.28515625" style="161" customWidth="1"/>
    <col min="11524" max="11525" width="6.140625" style="161" customWidth="1"/>
    <col min="11526" max="11526" width="6.5703125" style="161" bestFit="1" customWidth="1"/>
    <col min="11527" max="11527" width="5.42578125" style="161" customWidth="1"/>
    <col min="11528" max="11528" width="6.140625" style="161" customWidth="1"/>
    <col min="11529" max="11529" width="5" style="161" bestFit="1" customWidth="1"/>
    <col min="11530" max="11533" width="6.140625" style="161" customWidth="1"/>
    <col min="11534" max="11534" width="5.42578125" style="161" customWidth="1"/>
    <col min="11535" max="11535" width="5.28515625" style="161" customWidth="1"/>
    <col min="11536" max="11536" width="5.85546875" style="161" customWidth="1"/>
    <col min="11537" max="11545" width="5.28515625" style="161" customWidth="1"/>
    <col min="11546" max="11546" width="6" style="161" customWidth="1"/>
    <col min="11547" max="11547" width="5.85546875" style="161" customWidth="1"/>
    <col min="11548" max="11548" width="6.42578125" style="161" customWidth="1"/>
    <col min="11549" max="11549" width="7.85546875" style="161" customWidth="1"/>
    <col min="11550" max="11575" width="0" style="161" hidden="1" customWidth="1"/>
    <col min="11576" max="11776" width="9.140625" style="161"/>
    <col min="11777" max="11777" width="4.28515625" style="161" customWidth="1"/>
    <col min="11778" max="11778" width="6.28515625" style="161" customWidth="1"/>
    <col min="11779" max="11779" width="25.28515625" style="161" customWidth="1"/>
    <col min="11780" max="11781" width="6.140625" style="161" customWidth="1"/>
    <col min="11782" max="11782" width="6.5703125" style="161" bestFit="1" customWidth="1"/>
    <col min="11783" max="11783" width="5.42578125" style="161" customWidth="1"/>
    <col min="11784" max="11784" width="6.140625" style="161" customWidth="1"/>
    <col min="11785" max="11785" width="5" style="161" bestFit="1" customWidth="1"/>
    <col min="11786" max="11789" width="6.140625" style="161" customWidth="1"/>
    <col min="11790" max="11790" width="5.42578125" style="161" customWidth="1"/>
    <col min="11791" max="11791" width="5.28515625" style="161" customWidth="1"/>
    <col min="11792" max="11792" width="5.85546875" style="161" customWidth="1"/>
    <col min="11793" max="11801" width="5.28515625" style="161" customWidth="1"/>
    <col min="11802" max="11802" width="6" style="161" customWidth="1"/>
    <col min="11803" max="11803" width="5.85546875" style="161" customWidth="1"/>
    <col min="11804" max="11804" width="6.42578125" style="161" customWidth="1"/>
    <col min="11805" max="11805" width="7.85546875" style="161" customWidth="1"/>
    <col min="11806" max="11831" width="0" style="161" hidden="1" customWidth="1"/>
    <col min="11832" max="12032" width="9.140625" style="161"/>
    <col min="12033" max="12033" width="4.28515625" style="161" customWidth="1"/>
    <col min="12034" max="12034" width="6.28515625" style="161" customWidth="1"/>
    <col min="12035" max="12035" width="25.28515625" style="161" customWidth="1"/>
    <col min="12036" max="12037" width="6.140625" style="161" customWidth="1"/>
    <col min="12038" max="12038" width="6.5703125" style="161" bestFit="1" customWidth="1"/>
    <col min="12039" max="12039" width="5.42578125" style="161" customWidth="1"/>
    <col min="12040" max="12040" width="6.140625" style="161" customWidth="1"/>
    <col min="12041" max="12041" width="5" style="161" bestFit="1" customWidth="1"/>
    <col min="12042" max="12045" width="6.140625" style="161" customWidth="1"/>
    <col min="12046" max="12046" width="5.42578125" style="161" customWidth="1"/>
    <col min="12047" max="12047" width="5.28515625" style="161" customWidth="1"/>
    <col min="12048" max="12048" width="5.85546875" style="161" customWidth="1"/>
    <col min="12049" max="12057" width="5.28515625" style="161" customWidth="1"/>
    <col min="12058" max="12058" width="6" style="161" customWidth="1"/>
    <col min="12059" max="12059" width="5.85546875" style="161" customWidth="1"/>
    <col min="12060" max="12060" width="6.42578125" style="161" customWidth="1"/>
    <col min="12061" max="12061" width="7.85546875" style="161" customWidth="1"/>
    <col min="12062" max="12087" width="0" style="161" hidden="1" customWidth="1"/>
    <col min="12088" max="12288" width="9.140625" style="161"/>
    <col min="12289" max="12289" width="4.28515625" style="161" customWidth="1"/>
    <col min="12290" max="12290" width="6.28515625" style="161" customWidth="1"/>
    <col min="12291" max="12291" width="25.28515625" style="161" customWidth="1"/>
    <col min="12292" max="12293" width="6.140625" style="161" customWidth="1"/>
    <col min="12294" max="12294" width="6.5703125" style="161" bestFit="1" customWidth="1"/>
    <col min="12295" max="12295" width="5.42578125" style="161" customWidth="1"/>
    <col min="12296" max="12296" width="6.140625" style="161" customWidth="1"/>
    <col min="12297" max="12297" width="5" style="161" bestFit="1" customWidth="1"/>
    <col min="12298" max="12301" width="6.140625" style="161" customWidth="1"/>
    <col min="12302" max="12302" width="5.42578125" style="161" customWidth="1"/>
    <col min="12303" max="12303" width="5.28515625" style="161" customWidth="1"/>
    <col min="12304" max="12304" width="5.85546875" style="161" customWidth="1"/>
    <col min="12305" max="12313" width="5.28515625" style="161" customWidth="1"/>
    <col min="12314" max="12314" width="6" style="161" customWidth="1"/>
    <col min="12315" max="12315" width="5.85546875" style="161" customWidth="1"/>
    <col min="12316" max="12316" width="6.42578125" style="161" customWidth="1"/>
    <col min="12317" max="12317" width="7.85546875" style="161" customWidth="1"/>
    <col min="12318" max="12343" width="0" style="161" hidden="1" customWidth="1"/>
    <col min="12344" max="12544" width="9.140625" style="161"/>
    <col min="12545" max="12545" width="4.28515625" style="161" customWidth="1"/>
    <col min="12546" max="12546" width="6.28515625" style="161" customWidth="1"/>
    <col min="12547" max="12547" width="25.28515625" style="161" customWidth="1"/>
    <col min="12548" max="12549" width="6.140625" style="161" customWidth="1"/>
    <col min="12550" max="12550" width="6.5703125" style="161" bestFit="1" customWidth="1"/>
    <col min="12551" max="12551" width="5.42578125" style="161" customWidth="1"/>
    <col min="12552" max="12552" width="6.140625" style="161" customWidth="1"/>
    <col min="12553" max="12553" width="5" style="161" bestFit="1" customWidth="1"/>
    <col min="12554" max="12557" width="6.140625" style="161" customWidth="1"/>
    <col min="12558" max="12558" width="5.42578125" style="161" customWidth="1"/>
    <col min="12559" max="12559" width="5.28515625" style="161" customWidth="1"/>
    <col min="12560" max="12560" width="5.85546875" style="161" customWidth="1"/>
    <col min="12561" max="12569" width="5.28515625" style="161" customWidth="1"/>
    <col min="12570" max="12570" width="6" style="161" customWidth="1"/>
    <col min="12571" max="12571" width="5.85546875" style="161" customWidth="1"/>
    <col min="12572" max="12572" width="6.42578125" style="161" customWidth="1"/>
    <col min="12573" max="12573" width="7.85546875" style="161" customWidth="1"/>
    <col min="12574" max="12599" width="0" style="161" hidden="1" customWidth="1"/>
    <col min="12600" max="12800" width="9.140625" style="161"/>
    <col min="12801" max="12801" width="4.28515625" style="161" customWidth="1"/>
    <col min="12802" max="12802" width="6.28515625" style="161" customWidth="1"/>
    <col min="12803" max="12803" width="25.28515625" style="161" customWidth="1"/>
    <col min="12804" max="12805" width="6.140625" style="161" customWidth="1"/>
    <col min="12806" max="12806" width="6.5703125" style="161" bestFit="1" customWidth="1"/>
    <col min="12807" max="12807" width="5.42578125" style="161" customWidth="1"/>
    <col min="12808" max="12808" width="6.140625" style="161" customWidth="1"/>
    <col min="12809" max="12809" width="5" style="161" bestFit="1" customWidth="1"/>
    <col min="12810" max="12813" width="6.140625" style="161" customWidth="1"/>
    <col min="12814" max="12814" width="5.42578125" style="161" customWidth="1"/>
    <col min="12815" max="12815" width="5.28515625" style="161" customWidth="1"/>
    <col min="12816" max="12816" width="5.85546875" style="161" customWidth="1"/>
    <col min="12817" max="12825" width="5.28515625" style="161" customWidth="1"/>
    <col min="12826" max="12826" width="6" style="161" customWidth="1"/>
    <col min="12827" max="12827" width="5.85546875" style="161" customWidth="1"/>
    <col min="12828" max="12828" width="6.42578125" style="161" customWidth="1"/>
    <col min="12829" max="12829" width="7.85546875" style="161" customWidth="1"/>
    <col min="12830" max="12855" width="0" style="161" hidden="1" customWidth="1"/>
    <col min="12856" max="13056" width="9.140625" style="161"/>
    <col min="13057" max="13057" width="4.28515625" style="161" customWidth="1"/>
    <col min="13058" max="13058" width="6.28515625" style="161" customWidth="1"/>
    <col min="13059" max="13059" width="25.28515625" style="161" customWidth="1"/>
    <col min="13060" max="13061" width="6.140625" style="161" customWidth="1"/>
    <col min="13062" max="13062" width="6.5703125" style="161" bestFit="1" customWidth="1"/>
    <col min="13063" max="13063" width="5.42578125" style="161" customWidth="1"/>
    <col min="13064" max="13064" width="6.140625" style="161" customWidth="1"/>
    <col min="13065" max="13065" width="5" style="161" bestFit="1" customWidth="1"/>
    <col min="13066" max="13069" width="6.140625" style="161" customWidth="1"/>
    <col min="13070" max="13070" width="5.42578125" style="161" customWidth="1"/>
    <col min="13071" max="13071" width="5.28515625" style="161" customWidth="1"/>
    <col min="13072" max="13072" width="5.85546875" style="161" customWidth="1"/>
    <col min="13073" max="13081" width="5.28515625" style="161" customWidth="1"/>
    <col min="13082" max="13082" width="6" style="161" customWidth="1"/>
    <col min="13083" max="13083" width="5.85546875" style="161" customWidth="1"/>
    <col min="13084" max="13084" width="6.42578125" style="161" customWidth="1"/>
    <col min="13085" max="13085" width="7.85546875" style="161" customWidth="1"/>
    <col min="13086" max="13111" width="0" style="161" hidden="1" customWidth="1"/>
    <col min="13112" max="13312" width="9.140625" style="161"/>
    <col min="13313" max="13313" width="4.28515625" style="161" customWidth="1"/>
    <col min="13314" max="13314" width="6.28515625" style="161" customWidth="1"/>
    <col min="13315" max="13315" width="25.28515625" style="161" customWidth="1"/>
    <col min="13316" max="13317" width="6.140625" style="161" customWidth="1"/>
    <col min="13318" max="13318" width="6.5703125" style="161" bestFit="1" customWidth="1"/>
    <col min="13319" max="13319" width="5.42578125" style="161" customWidth="1"/>
    <col min="13320" max="13320" width="6.140625" style="161" customWidth="1"/>
    <col min="13321" max="13321" width="5" style="161" bestFit="1" customWidth="1"/>
    <col min="13322" max="13325" width="6.140625" style="161" customWidth="1"/>
    <col min="13326" max="13326" width="5.42578125" style="161" customWidth="1"/>
    <col min="13327" max="13327" width="5.28515625" style="161" customWidth="1"/>
    <col min="13328" max="13328" width="5.85546875" style="161" customWidth="1"/>
    <col min="13329" max="13337" width="5.28515625" style="161" customWidth="1"/>
    <col min="13338" max="13338" width="6" style="161" customWidth="1"/>
    <col min="13339" max="13339" width="5.85546875" style="161" customWidth="1"/>
    <col min="13340" max="13340" width="6.42578125" style="161" customWidth="1"/>
    <col min="13341" max="13341" width="7.85546875" style="161" customWidth="1"/>
    <col min="13342" max="13367" width="0" style="161" hidden="1" customWidth="1"/>
    <col min="13368" max="13568" width="9.140625" style="161"/>
    <col min="13569" max="13569" width="4.28515625" style="161" customWidth="1"/>
    <col min="13570" max="13570" width="6.28515625" style="161" customWidth="1"/>
    <col min="13571" max="13571" width="25.28515625" style="161" customWidth="1"/>
    <col min="13572" max="13573" width="6.140625" style="161" customWidth="1"/>
    <col min="13574" max="13574" width="6.5703125" style="161" bestFit="1" customWidth="1"/>
    <col min="13575" max="13575" width="5.42578125" style="161" customWidth="1"/>
    <col min="13576" max="13576" width="6.140625" style="161" customWidth="1"/>
    <col min="13577" max="13577" width="5" style="161" bestFit="1" customWidth="1"/>
    <col min="13578" max="13581" width="6.140625" style="161" customWidth="1"/>
    <col min="13582" max="13582" width="5.42578125" style="161" customWidth="1"/>
    <col min="13583" max="13583" width="5.28515625" style="161" customWidth="1"/>
    <col min="13584" max="13584" width="5.85546875" style="161" customWidth="1"/>
    <col min="13585" max="13593" width="5.28515625" style="161" customWidth="1"/>
    <col min="13594" max="13594" width="6" style="161" customWidth="1"/>
    <col min="13595" max="13595" width="5.85546875" style="161" customWidth="1"/>
    <col min="13596" max="13596" width="6.42578125" style="161" customWidth="1"/>
    <col min="13597" max="13597" width="7.85546875" style="161" customWidth="1"/>
    <col min="13598" max="13623" width="0" style="161" hidden="1" customWidth="1"/>
    <col min="13624" max="13824" width="9.140625" style="161"/>
    <col min="13825" max="13825" width="4.28515625" style="161" customWidth="1"/>
    <col min="13826" max="13826" width="6.28515625" style="161" customWidth="1"/>
    <col min="13827" max="13827" width="25.28515625" style="161" customWidth="1"/>
    <col min="13828" max="13829" width="6.140625" style="161" customWidth="1"/>
    <col min="13830" max="13830" width="6.5703125" style="161" bestFit="1" customWidth="1"/>
    <col min="13831" max="13831" width="5.42578125" style="161" customWidth="1"/>
    <col min="13832" max="13832" width="6.140625" style="161" customWidth="1"/>
    <col min="13833" max="13833" width="5" style="161" bestFit="1" customWidth="1"/>
    <col min="13834" max="13837" width="6.140625" style="161" customWidth="1"/>
    <col min="13838" max="13838" width="5.42578125" style="161" customWidth="1"/>
    <col min="13839" max="13839" width="5.28515625" style="161" customWidth="1"/>
    <col min="13840" max="13840" width="5.85546875" style="161" customWidth="1"/>
    <col min="13841" max="13849" width="5.28515625" style="161" customWidth="1"/>
    <col min="13850" max="13850" width="6" style="161" customWidth="1"/>
    <col min="13851" max="13851" width="5.85546875" style="161" customWidth="1"/>
    <col min="13852" max="13852" width="6.42578125" style="161" customWidth="1"/>
    <col min="13853" max="13853" width="7.85546875" style="161" customWidth="1"/>
    <col min="13854" max="13879" width="0" style="161" hidden="1" customWidth="1"/>
    <col min="13880" max="14080" width="9.140625" style="161"/>
    <col min="14081" max="14081" width="4.28515625" style="161" customWidth="1"/>
    <col min="14082" max="14082" width="6.28515625" style="161" customWidth="1"/>
    <col min="14083" max="14083" width="25.28515625" style="161" customWidth="1"/>
    <col min="14084" max="14085" width="6.140625" style="161" customWidth="1"/>
    <col min="14086" max="14086" width="6.5703125" style="161" bestFit="1" customWidth="1"/>
    <col min="14087" max="14087" width="5.42578125" style="161" customWidth="1"/>
    <col min="14088" max="14088" width="6.140625" style="161" customWidth="1"/>
    <col min="14089" max="14089" width="5" style="161" bestFit="1" customWidth="1"/>
    <col min="14090" max="14093" width="6.140625" style="161" customWidth="1"/>
    <col min="14094" max="14094" width="5.42578125" style="161" customWidth="1"/>
    <col min="14095" max="14095" width="5.28515625" style="161" customWidth="1"/>
    <col min="14096" max="14096" width="5.85546875" style="161" customWidth="1"/>
    <col min="14097" max="14105" width="5.28515625" style="161" customWidth="1"/>
    <col min="14106" max="14106" width="6" style="161" customWidth="1"/>
    <col min="14107" max="14107" width="5.85546875" style="161" customWidth="1"/>
    <col min="14108" max="14108" width="6.42578125" style="161" customWidth="1"/>
    <col min="14109" max="14109" width="7.85546875" style="161" customWidth="1"/>
    <col min="14110" max="14135" width="0" style="161" hidden="1" customWidth="1"/>
    <col min="14136" max="14336" width="9.140625" style="161"/>
    <col min="14337" max="14337" width="4.28515625" style="161" customWidth="1"/>
    <col min="14338" max="14338" width="6.28515625" style="161" customWidth="1"/>
    <col min="14339" max="14339" width="25.28515625" style="161" customWidth="1"/>
    <col min="14340" max="14341" width="6.140625" style="161" customWidth="1"/>
    <col min="14342" max="14342" width="6.5703125" style="161" bestFit="1" customWidth="1"/>
    <col min="14343" max="14343" width="5.42578125" style="161" customWidth="1"/>
    <col min="14344" max="14344" width="6.140625" style="161" customWidth="1"/>
    <col min="14345" max="14345" width="5" style="161" bestFit="1" customWidth="1"/>
    <col min="14346" max="14349" width="6.140625" style="161" customWidth="1"/>
    <col min="14350" max="14350" width="5.42578125" style="161" customWidth="1"/>
    <col min="14351" max="14351" width="5.28515625" style="161" customWidth="1"/>
    <col min="14352" max="14352" width="5.85546875" style="161" customWidth="1"/>
    <col min="14353" max="14361" width="5.28515625" style="161" customWidth="1"/>
    <col min="14362" max="14362" width="6" style="161" customWidth="1"/>
    <col min="14363" max="14363" width="5.85546875" style="161" customWidth="1"/>
    <col min="14364" max="14364" width="6.42578125" style="161" customWidth="1"/>
    <col min="14365" max="14365" width="7.85546875" style="161" customWidth="1"/>
    <col min="14366" max="14391" width="0" style="161" hidden="1" customWidth="1"/>
    <col min="14392" max="14592" width="9.140625" style="161"/>
    <col min="14593" max="14593" width="4.28515625" style="161" customWidth="1"/>
    <col min="14594" max="14594" width="6.28515625" style="161" customWidth="1"/>
    <col min="14595" max="14595" width="25.28515625" style="161" customWidth="1"/>
    <col min="14596" max="14597" width="6.140625" style="161" customWidth="1"/>
    <col min="14598" max="14598" width="6.5703125" style="161" bestFit="1" customWidth="1"/>
    <col min="14599" max="14599" width="5.42578125" style="161" customWidth="1"/>
    <col min="14600" max="14600" width="6.140625" style="161" customWidth="1"/>
    <col min="14601" max="14601" width="5" style="161" bestFit="1" customWidth="1"/>
    <col min="14602" max="14605" width="6.140625" style="161" customWidth="1"/>
    <col min="14606" max="14606" width="5.42578125" style="161" customWidth="1"/>
    <col min="14607" max="14607" width="5.28515625" style="161" customWidth="1"/>
    <col min="14608" max="14608" width="5.85546875" style="161" customWidth="1"/>
    <col min="14609" max="14617" width="5.28515625" style="161" customWidth="1"/>
    <col min="14618" max="14618" width="6" style="161" customWidth="1"/>
    <col min="14619" max="14619" width="5.85546875" style="161" customWidth="1"/>
    <col min="14620" max="14620" width="6.42578125" style="161" customWidth="1"/>
    <col min="14621" max="14621" width="7.85546875" style="161" customWidth="1"/>
    <col min="14622" max="14647" width="0" style="161" hidden="1" customWidth="1"/>
    <col min="14648" max="14848" width="9.140625" style="161"/>
    <col min="14849" max="14849" width="4.28515625" style="161" customWidth="1"/>
    <col min="14850" max="14850" width="6.28515625" style="161" customWidth="1"/>
    <col min="14851" max="14851" width="25.28515625" style="161" customWidth="1"/>
    <col min="14852" max="14853" width="6.140625" style="161" customWidth="1"/>
    <col min="14854" max="14854" width="6.5703125" style="161" bestFit="1" customWidth="1"/>
    <col min="14855" max="14855" width="5.42578125" style="161" customWidth="1"/>
    <col min="14856" max="14856" width="6.140625" style="161" customWidth="1"/>
    <col min="14857" max="14857" width="5" style="161" bestFit="1" customWidth="1"/>
    <col min="14858" max="14861" width="6.140625" style="161" customWidth="1"/>
    <col min="14862" max="14862" width="5.42578125" style="161" customWidth="1"/>
    <col min="14863" max="14863" width="5.28515625" style="161" customWidth="1"/>
    <col min="14864" max="14864" width="5.85546875" style="161" customWidth="1"/>
    <col min="14865" max="14873" width="5.28515625" style="161" customWidth="1"/>
    <col min="14874" max="14874" width="6" style="161" customWidth="1"/>
    <col min="14875" max="14875" width="5.85546875" style="161" customWidth="1"/>
    <col min="14876" max="14876" width="6.42578125" style="161" customWidth="1"/>
    <col min="14877" max="14877" width="7.85546875" style="161" customWidth="1"/>
    <col min="14878" max="14903" width="0" style="161" hidden="1" customWidth="1"/>
    <col min="14904" max="15104" width="9.140625" style="161"/>
    <col min="15105" max="15105" width="4.28515625" style="161" customWidth="1"/>
    <col min="15106" max="15106" width="6.28515625" style="161" customWidth="1"/>
    <col min="15107" max="15107" width="25.28515625" style="161" customWidth="1"/>
    <col min="15108" max="15109" width="6.140625" style="161" customWidth="1"/>
    <col min="15110" max="15110" width="6.5703125" style="161" bestFit="1" customWidth="1"/>
    <col min="15111" max="15111" width="5.42578125" style="161" customWidth="1"/>
    <col min="15112" max="15112" width="6.140625" style="161" customWidth="1"/>
    <col min="15113" max="15113" width="5" style="161" bestFit="1" customWidth="1"/>
    <col min="15114" max="15117" width="6.140625" style="161" customWidth="1"/>
    <col min="15118" max="15118" width="5.42578125" style="161" customWidth="1"/>
    <col min="15119" max="15119" width="5.28515625" style="161" customWidth="1"/>
    <col min="15120" max="15120" width="5.85546875" style="161" customWidth="1"/>
    <col min="15121" max="15129" width="5.28515625" style="161" customWidth="1"/>
    <col min="15130" max="15130" width="6" style="161" customWidth="1"/>
    <col min="15131" max="15131" width="5.85546875" style="161" customWidth="1"/>
    <col min="15132" max="15132" width="6.42578125" style="161" customWidth="1"/>
    <col min="15133" max="15133" width="7.85546875" style="161" customWidth="1"/>
    <col min="15134" max="15159" width="0" style="161" hidden="1" customWidth="1"/>
    <col min="15160" max="15360" width="9.140625" style="161"/>
    <col min="15361" max="15361" width="4.28515625" style="161" customWidth="1"/>
    <col min="15362" max="15362" width="6.28515625" style="161" customWidth="1"/>
    <col min="15363" max="15363" width="25.28515625" style="161" customWidth="1"/>
    <col min="15364" max="15365" width="6.140625" style="161" customWidth="1"/>
    <col min="15366" max="15366" width="6.5703125" style="161" bestFit="1" customWidth="1"/>
    <col min="15367" max="15367" width="5.42578125" style="161" customWidth="1"/>
    <col min="15368" max="15368" width="6.140625" style="161" customWidth="1"/>
    <col min="15369" max="15369" width="5" style="161" bestFit="1" customWidth="1"/>
    <col min="15370" max="15373" width="6.140625" style="161" customWidth="1"/>
    <col min="15374" max="15374" width="5.42578125" style="161" customWidth="1"/>
    <col min="15375" max="15375" width="5.28515625" style="161" customWidth="1"/>
    <col min="15376" max="15376" width="5.85546875" style="161" customWidth="1"/>
    <col min="15377" max="15385" width="5.28515625" style="161" customWidth="1"/>
    <col min="15386" max="15386" width="6" style="161" customWidth="1"/>
    <col min="15387" max="15387" width="5.85546875" style="161" customWidth="1"/>
    <col min="15388" max="15388" width="6.42578125" style="161" customWidth="1"/>
    <col min="15389" max="15389" width="7.85546875" style="161" customWidth="1"/>
    <col min="15390" max="15415" width="0" style="161" hidden="1" customWidth="1"/>
    <col min="15416" max="15616" width="9.140625" style="161"/>
    <col min="15617" max="15617" width="4.28515625" style="161" customWidth="1"/>
    <col min="15618" max="15618" width="6.28515625" style="161" customWidth="1"/>
    <col min="15619" max="15619" width="25.28515625" style="161" customWidth="1"/>
    <col min="15620" max="15621" width="6.140625" style="161" customWidth="1"/>
    <col min="15622" max="15622" width="6.5703125" style="161" bestFit="1" customWidth="1"/>
    <col min="15623" max="15623" width="5.42578125" style="161" customWidth="1"/>
    <col min="15624" max="15624" width="6.140625" style="161" customWidth="1"/>
    <col min="15625" max="15625" width="5" style="161" bestFit="1" customWidth="1"/>
    <col min="15626" max="15629" width="6.140625" style="161" customWidth="1"/>
    <col min="15630" max="15630" width="5.42578125" style="161" customWidth="1"/>
    <col min="15631" max="15631" width="5.28515625" style="161" customWidth="1"/>
    <col min="15632" max="15632" width="5.85546875" style="161" customWidth="1"/>
    <col min="15633" max="15641" width="5.28515625" style="161" customWidth="1"/>
    <col min="15642" max="15642" width="6" style="161" customWidth="1"/>
    <col min="15643" max="15643" width="5.85546875" style="161" customWidth="1"/>
    <col min="15644" max="15644" width="6.42578125" style="161" customWidth="1"/>
    <col min="15645" max="15645" width="7.85546875" style="161" customWidth="1"/>
    <col min="15646" max="15671" width="0" style="161" hidden="1" customWidth="1"/>
    <col min="15672" max="15872" width="9.140625" style="161"/>
    <col min="15873" max="15873" width="4.28515625" style="161" customWidth="1"/>
    <col min="15874" max="15874" width="6.28515625" style="161" customWidth="1"/>
    <col min="15875" max="15875" width="25.28515625" style="161" customWidth="1"/>
    <col min="15876" max="15877" width="6.140625" style="161" customWidth="1"/>
    <col min="15878" max="15878" width="6.5703125" style="161" bestFit="1" customWidth="1"/>
    <col min="15879" max="15879" width="5.42578125" style="161" customWidth="1"/>
    <col min="15880" max="15880" width="6.140625" style="161" customWidth="1"/>
    <col min="15881" max="15881" width="5" style="161" bestFit="1" customWidth="1"/>
    <col min="15882" max="15885" width="6.140625" style="161" customWidth="1"/>
    <col min="15886" max="15886" width="5.42578125" style="161" customWidth="1"/>
    <col min="15887" max="15887" width="5.28515625" style="161" customWidth="1"/>
    <col min="15888" max="15888" width="5.85546875" style="161" customWidth="1"/>
    <col min="15889" max="15897" width="5.28515625" style="161" customWidth="1"/>
    <col min="15898" max="15898" width="6" style="161" customWidth="1"/>
    <col min="15899" max="15899" width="5.85546875" style="161" customWidth="1"/>
    <col min="15900" max="15900" width="6.42578125" style="161" customWidth="1"/>
    <col min="15901" max="15901" width="7.85546875" style="161" customWidth="1"/>
    <col min="15902" max="15927" width="0" style="161" hidden="1" customWidth="1"/>
    <col min="15928" max="16128" width="9.140625" style="161"/>
    <col min="16129" max="16129" width="4.28515625" style="161" customWidth="1"/>
    <col min="16130" max="16130" width="6.28515625" style="161" customWidth="1"/>
    <col min="16131" max="16131" width="25.28515625" style="161" customWidth="1"/>
    <col min="16132" max="16133" width="6.140625" style="161" customWidth="1"/>
    <col min="16134" max="16134" width="6.5703125" style="161" bestFit="1" customWidth="1"/>
    <col min="16135" max="16135" width="5.42578125" style="161" customWidth="1"/>
    <col min="16136" max="16136" width="6.140625" style="161" customWidth="1"/>
    <col min="16137" max="16137" width="5" style="161" bestFit="1" customWidth="1"/>
    <col min="16138" max="16141" width="6.140625" style="161" customWidth="1"/>
    <col min="16142" max="16142" width="5.42578125" style="161" customWidth="1"/>
    <col min="16143" max="16143" width="5.28515625" style="161" customWidth="1"/>
    <col min="16144" max="16144" width="5.85546875" style="161" customWidth="1"/>
    <col min="16145" max="16153" width="5.28515625" style="161" customWidth="1"/>
    <col min="16154" max="16154" width="6" style="161" customWidth="1"/>
    <col min="16155" max="16155" width="5.85546875" style="161" customWidth="1"/>
    <col min="16156" max="16156" width="6.42578125" style="161" customWidth="1"/>
    <col min="16157" max="16157" width="7.85546875" style="161" customWidth="1"/>
    <col min="16158" max="16183" width="0" style="161" hidden="1" customWidth="1"/>
    <col min="16184" max="16384" width="9.140625" style="161"/>
  </cols>
  <sheetData>
    <row r="1" spans="1:55" ht="27.75" customHeight="1" x14ac:dyDescent="0.25">
      <c r="A1" s="160" t="s">
        <v>57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57" t="str">
        <f>'[1]Впишите фамилии!'!I1</f>
        <v>2013-14 уч.год</v>
      </c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</row>
    <row r="2" spans="1:55" s="168" customFormat="1" ht="17.25" customHeight="1" x14ac:dyDescent="0.25">
      <c r="A2" s="163" t="s">
        <v>0</v>
      </c>
      <c r="B2" s="163" t="s">
        <v>1</v>
      </c>
      <c r="C2" s="164" t="s">
        <v>2</v>
      </c>
      <c r="D2" s="165">
        <f>'[1]общая таблица'!C2</f>
        <v>42265</v>
      </c>
      <c r="E2" s="165">
        <f>'[1]общая таблица'!D2</f>
        <v>42283</v>
      </c>
      <c r="F2" s="165">
        <f>'[1]общая таблица'!E2</f>
        <v>42299</v>
      </c>
      <c r="G2" s="165">
        <f>'[1]общая таблица'!F2</f>
        <v>42702</v>
      </c>
      <c r="H2" s="165">
        <f>'[1]общая таблица'!G2</f>
        <v>42714</v>
      </c>
      <c r="I2" s="165" t="str">
        <f>'[1]общая таблица'!H2</f>
        <v>6 тест</v>
      </c>
      <c r="J2" s="165" t="str">
        <f>'[1]общая таблица'!I2</f>
        <v>7 тест</v>
      </c>
      <c r="K2" s="165" t="str">
        <f>'[1]общая таблица'!J2</f>
        <v>8 тест</v>
      </c>
      <c r="L2" s="165" t="str">
        <f>'[1]общая таблица'!K2</f>
        <v>9 тест</v>
      </c>
      <c r="M2" s="165" t="str">
        <f>'[1]общая таблица'!L2</f>
        <v>10 тест</v>
      </c>
      <c r="N2" s="165" t="str">
        <f>'[1]общая таблица'!M2</f>
        <v>11 тест</v>
      </c>
      <c r="O2" s="165" t="str">
        <f>'[1]общая таблица'!N2</f>
        <v>12 тест</v>
      </c>
      <c r="P2" s="165" t="str">
        <f>'[1]общая таблица'!O2</f>
        <v>13 тест</v>
      </c>
      <c r="Q2" s="165" t="str">
        <f>'[1]общая таблица'!P2</f>
        <v>14 тест</v>
      </c>
      <c r="R2" s="165" t="str">
        <f>'[1]общая таблица'!Q2</f>
        <v>15 тест</v>
      </c>
      <c r="S2" s="165" t="str">
        <f>'[1]общая таблица'!R2</f>
        <v>16 тест</v>
      </c>
      <c r="T2" s="165" t="str">
        <f>'[1]общая таблица'!S2</f>
        <v>17 тест</v>
      </c>
      <c r="U2" s="165" t="str">
        <f>'[1]общая таблица'!T2</f>
        <v>18 тест</v>
      </c>
      <c r="V2" s="165" t="str">
        <f>'[1]общая таблица'!U2</f>
        <v>19 тест</v>
      </c>
      <c r="W2" s="165" t="str">
        <f>'[1]общая таблица'!V2</f>
        <v>20 тест</v>
      </c>
      <c r="X2" s="165" t="str">
        <f>'[1]общая таблица'!W2</f>
        <v>21 тест</v>
      </c>
      <c r="Y2" s="165" t="str">
        <f>'[1]общая таблица'!X2</f>
        <v>22 тест</v>
      </c>
      <c r="Z2" s="165" t="str">
        <f>'[1]общая таблица'!Y2</f>
        <v>23 тест</v>
      </c>
      <c r="AA2" s="165" t="str">
        <f>'[1]общая таблица'!Z2</f>
        <v>24 тест</v>
      </c>
      <c r="AB2" s="165" t="str">
        <f>'[1]общая таблица'!AA2</f>
        <v>25 тест</v>
      </c>
      <c r="AC2" s="166" t="s">
        <v>39</v>
      </c>
      <c r="AD2" s="167"/>
      <c r="AE2" s="167">
        <v>1</v>
      </c>
      <c r="AF2" s="167">
        <v>2</v>
      </c>
      <c r="AG2" s="167">
        <v>3</v>
      </c>
      <c r="AH2" s="167">
        <v>4</v>
      </c>
      <c r="AI2" s="167">
        <v>5</v>
      </c>
      <c r="AJ2" s="167">
        <v>6</v>
      </c>
      <c r="AK2" s="167">
        <v>7</v>
      </c>
      <c r="AL2" s="167">
        <v>8</v>
      </c>
      <c r="AM2" s="167">
        <v>9</v>
      </c>
      <c r="AN2" s="167">
        <v>10</v>
      </c>
      <c r="AO2" s="167">
        <v>11</v>
      </c>
      <c r="AP2" s="167">
        <v>12</v>
      </c>
      <c r="AQ2" s="167">
        <v>13</v>
      </c>
      <c r="AR2" s="167">
        <v>14</v>
      </c>
      <c r="AS2" s="167">
        <v>15</v>
      </c>
      <c r="AT2" s="167">
        <v>16</v>
      </c>
      <c r="AU2" s="167">
        <v>17</v>
      </c>
      <c r="AV2" s="167">
        <v>18</v>
      </c>
      <c r="AW2" s="167">
        <v>19</v>
      </c>
      <c r="AX2" s="167">
        <v>20</v>
      </c>
      <c r="AY2" s="167">
        <v>21</v>
      </c>
      <c r="AZ2" s="167">
        <v>22</v>
      </c>
      <c r="BA2" s="167">
        <v>23</v>
      </c>
      <c r="BB2" s="167">
        <v>24</v>
      </c>
      <c r="BC2" s="167">
        <v>25</v>
      </c>
    </row>
    <row r="3" spans="1:55" x14ac:dyDescent="0.25">
      <c r="A3" s="131"/>
      <c r="B3" s="131"/>
      <c r="C3" s="169"/>
      <c r="D3" s="131"/>
      <c r="E3" s="170"/>
      <c r="F3" s="131"/>
      <c r="G3" s="171"/>
      <c r="H3" s="171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3"/>
      <c r="AD3" s="174"/>
      <c r="AE3" s="173">
        <v>1</v>
      </c>
      <c r="AF3" s="173">
        <v>2</v>
      </c>
      <c r="AG3" s="173">
        <v>3</v>
      </c>
      <c r="AH3" s="173">
        <v>4</v>
      </c>
      <c r="AI3" s="173">
        <v>5</v>
      </c>
      <c r="AJ3" s="173">
        <v>6</v>
      </c>
      <c r="AK3" s="173">
        <v>7</v>
      </c>
      <c r="AL3" s="173">
        <v>8</v>
      </c>
      <c r="AM3" s="173">
        <v>9</v>
      </c>
      <c r="AN3" s="173">
        <v>10</v>
      </c>
      <c r="AO3" s="173">
        <v>11</v>
      </c>
      <c r="AP3" s="173">
        <v>12</v>
      </c>
      <c r="AQ3" s="173">
        <v>13</v>
      </c>
      <c r="AR3" s="173">
        <v>14</v>
      </c>
      <c r="AS3" s="173">
        <v>15</v>
      </c>
      <c r="AT3" s="173">
        <v>16</v>
      </c>
      <c r="AU3" s="173">
        <v>17</v>
      </c>
      <c r="AV3" s="173">
        <v>18</v>
      </c>
      <c r="AW3" s="173">
        <v>19</v>
      </c>
      <c r="AX3" s="173">
        <v>20</v>
      </c>
      <c r="AY3" s="173">
        <v>21</v>
      </c>
      <c r="AZ3" s="173">
        <v>22</v>
      </c>
      <c r="BA3" s="173">
        <v>23</v>
      </c>
      <c r="BB3" s="173">
        <v>24</v>
      </c>
      <c r="BC3" s="173">
        <v>25</v>
      </c>
    </row>
    <row r="4" spans="1:55" x14ac:dyDescent="0.25">
      <c r="A4" s="175">
        <f>'[1]Впишите фамилии!'!A60</f>
        <v>1</v>
      </c>
      <c r="B4" s="176" t="str">
        <f>'[1]Впишите фамилии!'!B60</f>
        <v>а</v>
      </c>
      <c r="C4" s="177" t="str">
        <f>'[1]Впишите фамилии!'!C60</f>
        <v>Ажибаев Эрик</v>
      </c>
      <c r="D4" s="175">
        <f>'[1]18.09'!K4</f>
        <v>44</v>
      </c>
      <c r="E4" s="175">
        <f>'[1]6.10'!K4</f>
        <v>74</v>
      </c>
      <c r="F4" s="175">
        <f>'[1]22.10'!K4</f>
        <v>48</v>
      </c>
      <c r="G4" s="175">
        <f>'[1]28.11'!K4</f>
        <v>59</v>
      </c>
      <c r="H4" s="175">
        <f>'[1]10.12'!K4</f>
        <v>0</v>
      </c>
      <c r="I4" s="178">
        <f>'[1]6тест'!K4</f>
        <v>0</v>
      </c>
      <c r="J4" s="178">
        <f>'[1]7тест'!K4</f>
        <v>0</v>
      </c>
      <c r="K4" s="178">
        <f>'[1]8тест'!K4</f>
        <v>0</v>
      </c>
      <c r="L4" s="178">
        <f>'[1]9тест'!K4</f>
        <v>0</v>
      </c>
      <c r="M4" s="178">
        <f>'[1]10тест'!K4</f>
        <v>0</v>
      </c>
      <c r="N4" s="178">
        <f>'[1]11тест'!K4</f>
        <v>0</v>
      </c>
      <c r="O4" s="178">
        <f>'[1]12тест'!K4</f>
        <v>0</v>
      </c>
      <c r="P4" s="178">
        <f>'[1]13тест'!K4</f>
        <v>0</v>
      </c>
      <c r="Q4" s="178">
        <f>'[1]14тест'!K4</f>
        <v>0</v>
      </c>
      <c r="R4" s="178">
        <f>'[1]15тест'!K4</f>
        <v>0</v>
      </c>
      <c r="S4" s="178">
        <f>'[1]16тест'!K4</f>
        <v>0</v>
      </c>
      <c r="T4" s="178">
        <f>'[1]17тест'!K4</f>
        <v>0</v>
      </c>
      <c r="U4" s="178">
        <f>'[1]18тест'!K4</f>
        <v>0</v>
      </c>
      <c r="V4" s="178">
        <f>'[1]19тест'!K4</f>
        <v>0</v>
      </c>
      <c r="W4" s="178">
        <f>'[1]20тест'!K4</f>
        <v>0</v>
      </c>
      <c r="X4" s="178">
        <f>'[1]21тест'!K4</f>
        <v>0</v>
      </c>
      <c r="Y4" s="178">
        <f>'[1]22тест'!K4</f>
        <v>0</v>
      </c>
      <c r="Z4" s="178">
        <f>'[1]23тест'!K4</f>
        <v>0</v>
      </c>
      <c r="AA4" s="178">
        <f>'[1]24тест'!K4</f>
        <v>0</v>
      </c>
      <c r="AB4" s="178">
        <f>'[1]25тест'!K4</f>
        <v>0</v>
      </c>
      <c r="AC4" s="179">
        <f>SUM(D4:AB4)/AD4</f>
        <v>56.25</v>
      </c>
      <c r="AD4" s="167">
        <f>SUM(AE4:BC4)</f>
        <v>4</v>
      </c>
      <c r="AE4" s="180">
        <f>IF(D4&gt;0,1," " )</f>
        <v>1</v>
      </c>
      <c r="AF4" s="180">
        <f>IF(E4&gt;0,1," " )</f>
        <v>1</v>
      </c>
      <c r="AG4" s="180">
        <f>IF(F4&gt;0,1," " )</f>
        <v>1</v>
      </c>
      <c r="AH4" s="180">
        <f>IF(G4&gt;0,1," " )</f>
        <v>1</v>
      </c>
      <c r="AI4" s="180" t="str">
        <f>IF(H4&gt;0,1," " )</f>
        <v xml:space="preserve"> </v>
      </c>
      <c r="AJ4" s="180" t="str">
        <f>IF(I4&gt;0,1," " )</f>
        <v xml:space="preserve"> </v>
      </c>
      <c r="AK4" s="180" t="str">
        <f>IF(J4&gt;0,1," " )</f>
        <v xml:space="preserve"> </v>
      </c>
      <c r="AL4" s="180" t="str">
        <f>IF(K4&gt;0,1," " )</f>
        <v xml:space="preserve"> </v>
      </c>
      <c r="AM4" s="180" t="str">
        <f>IF(L4&gt;0,1," " )</f>
        <v xml:space="preserve"> </v>
      </c>
      <c r="AN4" s="180" t="str">
        <f>IF(M4&gt;0,1," " )</f>
        <v xml:space="preserve"> </v>
      </c>
      <c r="AO4" s="180" t="str">
        <f>IF(N4&gt;0,1," " )</f>
        <v xml:space="preserve"> </v>
      </c>
      <c r="AP4" s="180" t="str">
        <f>IF(O4&gt;0,1," " )</f>
        <v xml:space="preserve"> </v>
      </c>
      <c r="AQ4" s="180" t="str">
        <f>IF(P4&gt;0,1," " )</f>
        <v xml:space="preserve"> </v>
      </c>
      <c r="AR4" s="180" t="str">
        <f>IF(Q4&gt;0,1," " )</f>
        <v xml:space="preserve"> </v>
      </c>
      <c r="AS4" s="180" t="str">
        <f>IF(R4&gt;0,1," " )</f>
        <v xml:space="preserve"> </v>
      </c>
      <c r="AT4" s="180" t="str">
        <f>IF(S4&gt;0,1," " )</f>
        <v xml:space="preserve"> </v>
      </c>
      <c r="AU4" s="180" t="str">
        <f>IF(T4&gt;0,1," " )</f>
        <v xml:space="preserve"> </v>
      </c>
      <c r="AV4" s="180" t="str">
        <f>IF(U4&gt;0,1," " )</f>
        <v xml:space="preserve"> </v>
      </c>
      <c r="AW4" s="180" t="str">
        <f>IF(V4&gt;0,1," " )</f>
        <v xml:space="preserve"> </v>
      </c>
      <c r="AX4" s="180" t="str">
        <f>IF(W4&gt;0,1," " )</f>
        <v xml:space="preserve"> </v>
      </c>
      <c r="AY4" s="180" t="str">
        <f>IF(X4&gt;0,1," " )</f>
        <v xml:space="preserve"> </v>
      </c>
      <c r="AZ4" s="180" t="str">
        <f>IF(Y4&gt;0,1," " )</f>
        <v xml:space="preserve"> </v>
      </c>
      <c r="BA4" s="180" t="str">
        <f>IF(Z4&gt;0,1," " )</f>
        <v xml:space="preserve"> </v>
      </c>
      <c r="BB4" s="180" t="str">
        <f>IF(AA4&gt;0,1," " )</f>
        <v xml:space="preserve"> </v>
      </c>
      <c r="BC4" s="180" t="str">
        <f>IF(AB4&gt;0,1," " )</f>
        <v xml:space="preserve"> </v>
      </c>
    </row>
    <row r="5" spans="1:55" x14ac:dyDescent="0.25">
      <c r="A5" s="175">
        <f>'[1]Впишите фамилии!'!A61</f>
        <v>2</v>
      </c>
      <c r="B5" s="176" t="str">
        <f>'[1]Впишите фамилии!'!B61</f>
        <v>а</v>
      </c>
      <c r="C5" s="177" t="str">
        <f>'[1]Впишите фамилии!'!C61</f>
        <v>Андасова Назымгуль</v>
      </c>
      <c r="D5" s="175">
        <f>'[1]18.09'!K5</f>
        <v>75</v>
      </c>
      <c r="E5" s="175">
        <f>'[1]6.10'!K5</f>
        <v>88</v>
      </c>
      <c r="F5" s="175">
        <f>'[1]22.10'!K5</f>
        <v>79</v>
      </c>
      <c r="G5" s="175">
        <f>'[1]28.11'!K5</f>
        <v>90</v>
      </c>
      <c r="H5" s="175">
        <f>'[1]10.12'!K5</f>
        <v>0</v>
      </c>
      <c r="I5" s="178">
        <f>'[1]6тест'!K5</f>
        <v>0</v>
      </c>
      <c r="J5" s="178">
        <f>'[1]7тест'!K5</f>
        <v>0</v>
      </c>
      <c r="K5" s="178">
        <f>'[1]8тест'!K5</f>
        <v>0</v>
      </c>
      <c r="L5" s="178">
        <f>'[1]9тест'!K5</f>
        <v>0</v>
      </c>
      <c r="M5" s="178">
        <f>'[1]10тест'!K5</f>
        <v>0</v>
      </c>
      <c r="N5" s="178">
        <f>'[1]11тест'!K5</f>
        <v>0</v>
      </c>
      <c r="O5" s="178">
        <f>'[1]12тест'!K5</f>
        <v>0</v>
      </c>
      <c r="P5" s="178">
        <f>'[1]13тест'!K5</f>
        <v>0</v>
      </c>
      <c r="Q5" s="178">
        <f>'[1]14тест'!K5</f>
        <v>0</v>
      </c>
      <c r="R5" s="178">
        <f>'[1]15тест'!K5</f>
        <v>0</v>
      </c>
      <c r="S5" s="178">
        <f>'[1]16тест'!K5</f>
        <v>0</v>
      </c>
      <c r="T5" s="178">
        <f>'[1]17тест'!K5</f>
        <v>0</v>
      </c>
      <c r="U5" s="178">
        <f>'[1]18тест'!K5</f>
        <v>0</v>
      </c>
      <c r="V5" s="178">
        <f>'[1]19тест'!K5</f>
        <v>0</v>
      </c>
      <c r="W5" s="178">
        <f>'[1]20тест'!K5</f>
        <v>0</v>
      </c>
      <c r="X5" s="178">
        <f>'[1]21тест'!K5</f>
        <v>0</v>
      </c>
      <c r="Y5" s="178">
        <f>'[1]22тест'!K5</f>
        <v>0</v>
      </c>
      <c r="Z5" s="178">
        <f>'[1]23тест'!K5</f>
        <v>0</v>
      </c>
      <c r="AA5" s="178">
        <f>'[1]24тест'!K5</f>
        <v>0</v>
      </c>
      <c r="AB5" s="178">
        <f>'[1]25тест'!K5</f>
        <v>0</v>
      </c>
      <c r="AC5" s="179">
        <f>SUM(D5:AB5)/AD5</f>
        <v>83</v>
      </c>
      <c r="AD5" s="167">
        <f t="shared" ref="AD5:AD89" si="0">SUM(AE5:BC5)</f>
        <v>4</v>
      </c>
      <c r="AE5" s="180">
        <f>IF(D5&gt;0,1," " )</f>
        <v>1</v>
      </c>
      <c r="AF5" s="180">
        <f>IF(E5&gt;0,1," " )</f>
        <v>1</v>
      </c>
      <c r="AG5" s="180">
        <f>IF(F5&gt;0,1," " )</f>
        <v>1</v>
      </c>
      <c r="AH5" s="180">
        <f>IF(G5&gt;0,1," " )</f>
        <v>1</v>
      </c>
      <c r="AI5" s="180" t="str">
        <f>IF(H5&gt;0,1," " )</f>
        <v xml:space="preserve"> </v>
      </c>
      <c r="AJ5" s="180" t="str">
        <f>IF(I5&gt;0,1," " )</f>
        <v xml:space="preserve"> </v>
      </c>
      <c r="AK5" s="180" t="str">
        <f>IF(J5&gt;0,1," " )</f>
        <v xml:space="preserve"> </v>
      </c>
      <c r="AL5" s="180" t="str">
        <f>IF(K5&gt;0,1," " )</f>
        <v xml:space="preserve"> </v>
      </c>
      <c r="AM5" s="180" t="str">
        <f>IF(L5&gt;0,1," " )</f>
        <v xml:space="preserve"> </v>
      </c>
      <c r="AN5" s="180" t="str">
        <f>IF(M5&gt;0,1," " )</f>
        <v xml:space="preserve"> </v>
      </c>
      <c r="AO5" s="180" t="str">
        <f>IF(N5&gt;0,1," " )</f>
        <v xml:space="preserve"> </v>
      </c>
      <c r="AP5" s="180" t="str">
        <f>IF(O5&gt;0,1," " )</f>
        <v xml:space="preserve"> </v>
      </c>
      <c r="AQ5" s="180" t="str">
        <f>IF(P5&gt;0,1," " )</f>
        <v xml:space="preserve"> </v>
      </c>
      <c r="AR5" s="180" t="str">
        <f>IF(Q5&gt;0,1," " )</f>
        <v xml:space="preserve"> </v>
      </c>
      <c r="AS5" s="180" t="str">
        <f>IF(R5&gt;0,1," " )</f>
        <v xml:space="preserve"> </v>
      </c>
      <c r="AT5" s="180" t="str">
        <f>IF(S5&gt;0,1," " )</f>
        <v xml:space="preserve"> </v>
      </c>
      <c r="AU5" s="180" t="str">
        <f>IF(T5&gt;0,1," " )</f>
        <v xml:space="preserve"> </v>
      </c>
      <c r="AV5" s="180" t="str">
        <f>IF(U5&gt;0,1," " )</f>
        <v xml:space="preserve"> </v>
      </c>
      <c r="AW5" s="180" t="str">
        <f>IF(V5&gt;0,1," " )</f>
        <v xml:space="preserve"> </v>
      </c>
      <c r="AX5" s="180" t="str">
        <f>IF(W5&gt;0,1," " )</f>
        <v xml:space="preserve"> </v>
      </c>
      <c r="AY5" s="180" t="str">
        <f>IF(X5&gt;0,1," " )</f>
        <v xml:space="preserve"> </v>
      </c>
      <c r="AZ5" s="180" t="str">
        <f>IF(Y5&gt;0,1," " )</f>
        <v xml:space="preserve"> </v>
      </c>
      <c r="BA5" s="180" t="str">
        <f>IF(Z5&gt;0,1," " )</f>
        <v xml:space="preserve"> </v>
      </c>
      <c r="BB5" s="180" t="str">
        <f>IF(AA5&gt;0,1," " )</f>
        <v xml:space="preserve"> </v>
      </c>
      <c r="BC5" s="180" t="str">
        <f>IF(AB5&gt;0,1," " )</f>
        <v xml:space="preserve"> </v>
      </c>
    </row>
    <row r="6" spans="1:55" x14ac:dyDescent="0.25">
      <c r="A6" s="175">
        <f>'[1]Впишите фамилии!'!A62</f>
        <v>3</v>
      </c>
      <c r="B6" s="176" t="str">
        <f>'[1]Впишите фамилии!'!B62</f>
        <v>а</v>
      </c>
      <c r="C6" s="177" t="str">
        <f>'[1]Впишите фамилии!'!C62</f>
        <v>Балташев Ильяс</v>
      </c>
      <c r="D6" s="175">
        <f>'[1]18.09'!K6</f>
        <v>70</v>
      </c>
      <c r="E6" s="175">
        <f>'[1]6.10'!K6</f>
        <v>75</v>
      </c>
      <c r="F6" s="175">
        <f>'[1]22.10'!K6</f>
        <v>0</v>
      </c>
      <c r="G6" s="175">
        <f>'[1]28.11'!K6</f>
        <v>82</v>
      </c>
      <c r="H6" s="175">
        <f>'[1]10.12'!K6</f>
        <v>0</v>
      </c>
      <c r="I6" s="178">
        <f>'[1]6тест'!K6</f>
        <v>0</v>
      </c>
      <c r="J6" s="178">
        <f>'[1]7тест'!K6</f>
        <v>0</v>
      </c>
      <c r="K6" s="178">
        <f>'[1]8тест'!K6</f>
        <v>0</v>
      </c>
      <c r="L6" s="178">
        <f>'[1]9тест'!K6</f>
        <v>0</v>
      </c>
      <c r="M6" s="178">
        <f>'[1]10тест'!K6</f>
        <v>0</v>
      </c>
      <c r="N6" s="178">
        <f>'[1]11тест'!K6</f>
        <v>0</v>
      </c>
      <c r="O6" s="178">
        <f>'[1]12тест'!K6</f>
        <v>0</v>
      </c>
      <c r="P6" s="178">
        <f>'[1]13тест'!K6</f>
        <v>0</v>
      </c>
      <c r="Q6" s="178">
        <f>'[1]14тест'!K6</f>
        <v>0</v>
      </c>
      <c r="R6" s="178">
        <f>'[1]15тест'!K6</f>
        <v>0</v>
      </c>
      <c r="S6" s="178">
        <f>'[1]16тест'!K6</f>
        <v>0</v>
      </c>
      <c r="T6" s="178">
        <f>'[1]17тест'!K6</f>
        <v>0</v>
      </c>
      <c r="U6" s="178">
        <f>'[1]18тест'!K6</f>
        <v>0</v>
      </c>
      <c r="V6" s="178">
        <f>'[1]19тест'!K6</f>
        <v>0</v>
      </c>
      <c r="W6" s="178">
        <f>'[1]20тест'!K6</f>
        <v>0</v>
      </c>
      <c r="X6" s="178">
        <f>'[1]21тест'!K6</f>
        <v>0</v>
      </c>
      <c r="Y6" s="178">
        <f>'[1]22тест'!K6</f>
        <v>0</v>
      </c>
      <c r="Z6" s="178">
        <f>'[1]23тест'!K6</f>
        <v>0</v>
      </c>
      <c r="AA6" s="178">
        <f>'[1]24тест'!K6</f>
        <v>0</v>
      </c>
      <c r="AB6" s="178">
        <f>'[1]25тест'!K6</f>
        <v>0</v>
      </c>
      <c r="AC6" s="179">
        <f>SUM(D6:AB6)/AD6</f>
        <v>75.666666666666671</v>
      </c>
      <c r="AD6" s="167">
        <f t="shared" si="0"/>
        <v>3</v>
      </c>
      <c r="AE6" s="180">
        <f>IF(D6&gt;0,1," " )</f>
        <v>1</v>
      </c>
      <c r="AF6" s="180">
        <f>IF(E6&gt;0,1," " )</f>
        <v>1</v>
      </c>
      <c r="AG6" s="180" t="str">
        <f>IF(F6&gt;0,1," " )</f>
        <v xml:space="preserve"> </v>
      </c>
      <c r="AH6" s="180">
        <f>IF(G6&gt;0,1," " )</f>
        <v>1</v>
      </c>
      <c r="AI6" s="180" t="str">
        <f>IF(H6&gt;0,1," " )</f>
        <v xml:space="preserve"> </v>
      </c>
      <c r="AJ6" s="180" t="str">
        <f>IF(I6&gt;0,1," " )</f>
        <v xml:space="preserve"> </v>
      </c>
      <c r="AK6" s="180" t="str">
        <f>IF(J6&gt;0,1," " )</f>
        <v xml:space="preserve"> </v>
      </c>
      <c r="AL6" s="180" t="str">
        <f>IF(K6&gt;0,1," " )</f>
        <v xml:space="preserve"> </v>
      </c>
      <c r="AM6" s="180" t="str">
        <f>IF(L6&gt;0,1," " )</f>
        <v xml:space="preserve"> </v>
      </c>
      <c r="AN6" s="180" t="str">
        <f>IF(M6&gt;0,1," " )</f>
        <v xml:space="preserve"> </v>
      </c>
      <c r="AO6" s="180" t="str">
        <f>IF(N6&gt;0,1," " )</f>
        <v xml:space="preserve"> </v>
      </c>
      <c r="AP6" s="180" t="str">
        <f>IF(O6&gt;0,1," " )</f>
        <v xml:space="preserve"> </v>
      </c>
      <c r="AQ6" s="180" t="str">
        <f>IF(P6&gt;0,1," " )</f>
        <v xml:space="preserve"> </v>
      </c>
      <c r="AR6" s="180" t="str">
        <f>IF(Q6&gt;0,1," " )</f>
        <v xml:space="preserve"> </v>
      </c>
      <c r="AS6" s="180" t="str">
        <f>IF(R6&gt;0,1," " )</f>
        <v xml:space="preserve"> </v>
      </c>
      <c r="AT6" s="180" t="str">
        <f>IF(S6&gt;0,1," " )</f>
        <v xml:space="preserve"> </v>
      </c>
      <c r="AU6" s="180" t="str">
        <f>IF(T6&gt;0,1," " )</f>
        <v xml:space="preserve"> </v>
      </c>
      <c r="AV6" s="180" t="str">
        <f>IF(U6&gt;0,1," " )</f>
        <v xml:space="preserve"> </v>
      </c>
      <c r="AW6" s="180" t="str">
        <f>IF(V6&gt;0,1," " )</f>
        <v xml:space="preserve"> </v>
      </c>
      <c r="AX6" s="180" t="str">
        <f>IF(W6&gt;0,1," " )</f>
        <v xml:space="preserve"> </v>
      </c>
      <c r="AY6" s="180" t="str">
        <f>IF(X6&gt;0,1," " )</f>
        <v xml:space="preserve"> </v>
      </c>
      <c r="AZ6" s="180" t="str">
        <f>IF(Y6&gt;0,1," " )</f>
        <v xml:space="preserve"> </v>
      </c>
      <c r="BA6" s="180" t="str">
        <f>IF(Z6&gt;0,1," " )</f>
        <v xml:space="preserve"> </v>
      </c>
      <c r="BB6" s="180" t="str">
        <f>IF(AA6&gt;0,1," " )</f>
        <v xml:space="preserve"> </v>
      </c>
      <c r="BC6" s="180" t="str">
        <f>IF(AB6&gt;0,1," " )</f>
        <v xml:space="preserve"> </v>
      </c>
    </row>
    <row r="7" spans="1:55" x14ac:dyDescent="0.25">
      <c r="A7" s="175">
        <f>'[1]Впишите фамилии!'!A63</f>
        <v>4</v>
      </c>
      <c r="B7" s="176" t="str">
        <f>'[1]Впишите фамилии!'!B63</f>
        <v>а</v>
      </c>
      <c r="C7" s="177" t="str">
        <f>'[1]Впишите фамилии!'!C63</f>
        <v>Бейс Мажен</v>
      </c>
      <c r="D7" s="175">
        <f>'[1]18.09'!K7</f>
        <v>61</v>
      </c>
      <c r="E7" s="175">
        <f>'[1]6.10'!K7</f>
        <v>57</v>
      </c>
      <c r="F7" s="175">
        <f>'[1]22.10'!K7</f>
        <v>62</v>
      </c>
      <c r="G7" s="175">
        <f>'[1]28.11'!K7</f>
        <v>78</v>
      </c>
      <c r="H7" s="175">
        <f>'[1]10.12'!K7</f>
        <v>0</v>
      </c>
      <c r="I7" s="178">
        <f>'[1]6тест'!K7</f>
        <v>0</v>
      </c>
      <c r="J7" s="178">
        <f>'[1]7тест'!K7</f>
        <v>0</v>
      </c>
      <c r="K7" s="178">
        <f>'[1]8тест'!K7</f>
        <v>0</v>
      </c>
      <c r="L7" s="178">
        <f>'[1]9тест'!K7</f>
        <v>0</v>
      </c>
      <c r="M7" s="178">
        <f>'[1]10тест'!K7</f>
        <v>0</v>
      </c>
      <c r="N7" s="178">
        <f>'[1]11тест'!K7</f>
        <v>0</v>
      </c>
      <c r="O7" s="178">
        <f>'[1]12тест'!K7</f>
        <v>0</v>
      </c>
      <c r="P7" s="178">
        <f>'[1]13тест'!K7</f>
        <v>0</v>
      </c>
      <c r="Q7" s="178">
        <f>'[1]14тест'!K7</f>
        <v>0</v>
      </c>
      <c r="R7" s="178">
        <f>'[1]15тест'!K7</f>
        <v>0</v>
      </c>
      <c r="S7" s="178">
        <f>'[1]16тест'!K7</f>
        <v>0</v>
      </c>
      <c r="T7" s="178">
        <f>'[1]17тест'!K7</f>
        <v>0</v>
      </c>
      <c r="U7" s="178">
        <f>'[1]18тест'!K7</f>
        <v>0</v>
      </c>
      <c r="V7" s="178">
        <f>'[1]19тест'!K7</f>
        <v>0</v>
      </c>
      <c r="W7" s="178">
        <f>'[1]20тест'!K7</f>
        <v>0</v>
      </c>
      <c r="X7" s="178">
        <f>'[1]21тест'!K7</f>
        <v>0</v>
      </c>
      <c r="Y7" s="178">
        <f>'[1]22тест'!K7</f>
        <v>0</v>
      </c>
      <c r="Z7" s="178">
        <f>'[1]23тест'!K7</f>
        <v>0</v>
      </c>
      <c r="AA7" s="178">
        <f>'[1]24тест'!K7</f>
        <v>0</v>
      </c>
      <c r="AB7" s="178">
        <f>'[1]25тест'!K7</f>
        <v>0</v>
      </c>
      <c r="AC7" s="179">
        <f>SUM(D7:AB7)/AD7</f>
        <v>64.5</v>
      </c>
      <c r="AD7" s="167">
        <f t="shared" si="0"/>
        <v>4</v>
      </c>
      <c r="AE7" s="180">
        <f>IF(D7&gt;0,1," " )</f>
        <v>1</v>
      </c>
      <c r="AF7" s="180">
        <f>IF(E7&gt;0,1," " )</f>
        <v>1</v>
      </c>
      <c r="AG7" s="180">
        <f>IF(F7&gt;0,1," " )</f>
        <v>1</v>
      </c>
      <c r="AH7" s="180">
        <f>IF(G7&gt;0,1," " )</f>
        <v>1</v>
      </c>
      <c r="AI7" s="180" t="str">
        <f>IF(H7&gt;0,1," " )</f>
        <v xml:space="preserve"> </v>
      </c>
      <c r="AJ7" s="180" t="str">
        <f>IF(I7&gt;0,1," " )</f>
        <v xml:space="preserve"> </v>
      </c>
      <c r="AK7" s="180" t="str">
        <f>IF(J7&gt;0,1," " )</f>
        <v xml:space="preserve"> </v>
      </c>
      <c r="AL7" s="180" t="str">
        <f>IF(K7&gt;0,1," " )</f>
        <v xml:space="preserve"> </v>
      </c>
      <c r="AM7" s="180" t="str">
        <f>IF(L7&gt;0,1," " )</f>
        <v xml:space="preserve"> </v>
      </c>
      <c r="AN7" s="180" t="str">
        <f>IF(M7&gt;0,1," " )</f>
        <v xml:space="preserve"> </v>
      </c>
      <c r="AO7" s="180" t="str">
        <f>IF(N7&gt;0,1," " )</f>
        <v xml:space="preserve"> </v>
      </c>
      <c r="AP7" s="180" t="str">
        <f>IF(O7&gt;0,1," " )</f>
        <v xml:space="preserve"> </v>
      </c>
      <c r="AQ7" s="180" t="str">
        <f>IF(P7&gt;0,1," " )</f>
        <v xml:space="preserve"> </v>
      </c>
      <c r="AR7" s="180" t="str">
        <f>IF(Q7&gt;0,1," " )</f>
        <v xml:space="preserve"> </v>
      </c>
      <c r="AS7" s="180" t="str">
        <f>IF(R7&gt;0,1," " )</f>
        <v xml:space="preserve"> </v>
      </c>
      <c r="AT7" s="180" t="str">
        <f>IF(S7&gt;0,1," " )</f>
        <v xml:space="preserve"> </v>
      </c>
      <c r="AU7" s="180" t="str">
        <f>IF(T7&gt;0,1," " )</f>
        <v xml:space="preserve"> </v>
      </c>
      <c r="AV7" s="180" t="str">
        <f>IF(U7&gt;0,1," " )</f>
        <v xml:space="preserve"> </v>
      </c>
      <c r="AW7" s="180" t="str">
        <f>IF(V7&gt;0,1," " )</f>
        <v xml:space="preserve"> </v>
      </c>
      <c r="AX7" s="180" t="str">
        <f>IF(W7&gt;0,1," " )</f>
        <v xml:space="preserve"> </v>
      </c>
      <c r="AY7" s="180" t="str">
        <f>IF(X7&gt;0,1," " )</f>
        <v xml:space="preserve"> </v>
      </c>
      <c r="AZ7" s="180" t="str">
        <f>IF(Y7&gt;0,1," " )</f>
        <v xml:space="preserve"> </v>
      </c>
      <c r="BA7" s="180" t="str">
        <f>IF(Z7&gt;0,1," " )</f>
        <v xml:space="preserve"> </v>
      </c>
      <c r="BB7" s="180" t="str">
        <f>IF(AA7&gt;0,1," " )</f>
        <v xml:space="preserve"> </v>
      </c>
      <c r="BC7" s="180" t="str">
        <f>IF(AB7&gt;0,1," " )</f>
        <v xml:space="preserve"> </v>
      </c>
    </row>
    <row r="8" spans="1:55" x14ac:dyDescent="0.25">
      <c r="A8" s="175">
        <f>'[1]Впишите фамилии!'!A64</f>
        <v>5</v>
      </c>
      <c r="B8" s="176" t="str">
        <f>'[1]Впишите фамилии!'!B64</f>
        <v>а</v>
      </c>
      <c r="C8" s="177" t="str">
        <f>'[1]Впишите фамилии!'!C64</f>
        <v>Галым Айсана</v>
      </c>
      <c r="D8" s="175">
        <f>'[1]18.09'!K8</f>
        <v>72</v>
      </c>
      <c r="E8" s="175">
        <f>'[1]6.10'!K8</f>
        <v>79</v>
      </c>
      <c r="F8" s="175">
        <f>'[1]22.10'!K8</f>
        <v>80</v>
      </c>
      <c r="G8" s="175">
        <f>'[1]28.11'!K8</f>
        <v>91</v>
      </c>
      <c r="H8" s="175">
        <f>'[1]10.12'!K8</f>
        <v>0</v>
      </c>
      <c r="I8" s="178">
        <f>'[1]6тест'!K8</f>
        <v>0</v>
      </c>
      <c r="J8" s="178">
        <f>'[1]7тест'!K8</f>
        <v>0</v>
      </c>
      <c r="K8" s="178">
        <f>'[1]8тест'!K8</f>
        <v>0</v>
      </c>
      <c r="L8" s="178">
        <f>'[1]9тест'!K8</f>
        <v>0</v>
      </c>
      <c r="M8" s="178">
        <f>'[1]10тест'!K8</f>
        <v>0</v>
      </c>
      <c r="N8" s="178">
        <f>'[1]11тест'!K8</f>
        <v>0</v>
      </c>
      <c r="O8" s="178">
        <f>'[1]12тест'!K8</f>
        <v>0</v>
      </c>
      <c r="P8" s="178">
        <f>'[1]13тест'!K8</f>
        <v>0</v>
      </c>
      <c r="Q8" s="178">
        <f>'[1]14тест'!K8</f>
        <v>0</v>
      </c>
      <c r="R8" s="178">
        <f>'[1]15тест'!K8</f>
        <v>0</v>
      </c>
      <c r="S8" s="178">
        <f>'[1]16тест'!K8</f>
        <v>0</v>
      </c>
      <c r="T8" s="178">
        <f>'[1]17тест'!K8</f>
        <v>0</v>
      </c>
      <c r="U8" s="178">
        <f>'[1]18тест'!K8</f>
        <v>0</v>
      </c>
      <c r="V8" s="178">
        <f>'[1]19тест'!K8</f>
        <v>0</v>
      </c>
      <c r="W8" s="178">
        <f>'[1]20тест'!K8</f>
        <v>0</v>
      </c>
      <c r="X8" s="178">
        <f>'[1]21тест'!K8</f>
        <v>0</v>
      </c>
      <c r="Y8" s="178">
        <f>'[1]22тест'!K8</f>
        <v>0</v>
      </c>
      <c r="Z8" s="178">
        <f>'[1]23тест'!K8</f>
        <v>0</v>
      </c>
      <c r="AA8" s="178">
        <f>'[1]24тест'!K8</f>
        <v>0</v>
      </c>
      <c r="AB8" s="178">
        <f>'[1]25тест'!K8</f>
        <v>0</v>
      </c>
      <c r="AC8" s="179">
        <f>SUM(D8:AB8)/AD8</f>
        <v>80.5</v>
      </c>
      <c r="AD8" s="167">
        <f t="shared" si="0"/>
        <v>4</v>
      </c>
      <c r="AE8" s="180">
        <f>IF(D8&gt;0,1," " )</f>
        <v>1</v>
      </c>
      <c r="AF8" s="180">
        <f>IF(E8&gt;0,1," " )</f>
        <v>1</v>
      </c>
      <c r="AG8" s="180">
        <f>IF(F8&gt;0,1," " )</f>
        <v>1</v>
      </c>
      <c r="AH8" s="180">
        <f>IF(G8&gt;0,1," " )</f>
        <v>1</v>
      </c>
      <c r="AI8" s="180" t="str">
        <f>IF(H8&gt;0,1," " )</f>
        <v xml:space="preserve"> </v>
      </c>
      <c r="AJ8" s="180" t="str">
        <f>IF(I8&gt;0,1," " )</f>
        <v xml:space="preserve"> </v>
      </c>
      <c r="AK8" s="180" t="str">
        <f>IF(J8&gt;0,1," " )</f>
        <v xml:space="preserve"> </v>
      </c>
      <c r="AL8" s="180" t="str">
        <f>IF(K8&gt;0,1," " )</f>
        <v xml:space="preserve"> </v>
      </c>
      <c r="AM8" s="180" t="str">
        <f>IF(L8&gt;0,1," " )</f>
        <v xml:space="preserve"> </v>
      </c>
      <c r="AN8" s="180" t="str">
        <f>IF(M8&gt;0,1," " )</f>
        <v xml:space="preserve"> </v>
      </c>
      <c r="AO8" s="180" t="str">
        <f>IF(N8&gt;0,1," " )</f>
        <v xml:space="preserve"> </v>
      </c>
      <c r="AP8" s="180" t="str">
        <f>IF(O8&gt;0,1," " )</f>
        <v xml:space="preserve"> </v>
      </c>
      <c r="AQ8" s="180" t="str">
        <f>IF(P8&gt;0,1," " )</f>
        <v xml:space="preserve"> </v>
      </c>
      <c r="AR8" s="180" t="str">
        <f>IF(Q8&gt;0,1," " )</f>
        <v xml:space="preserve"> </v>
      </c>
      <c r="AS8" s="180" t="str">
        <f>IF(R8&gt;0,1," " )</f>
        <v xml:space="preserve"> </v>
      </c>
      <c r="AT8" s="180" t="str">
        <f>IF(S8&gt;0,1," " )</f>
        <v xml:space="preserve"> </v>
      </c>
      <c r="AU8" s="180" t="str">
        <f>IF(T8&gt;0,1," " )</f>
        <v xml:space="preserve"> </v>
      </c>
      <c r="AV8" s="180" t="str">
        <f>IF(U8&gt;0,1," " )</f>
        <v xml:space="preserve"> </v>
      </c>
      <c r="AW8" s="180" t="str">
        <f>IF(V8&gt;0,1," " )</f>
        <v xml:space="preserve"> </v>
      </c>
      <c r="AX8" s="180" t="str">
        <f>IF(W8&gt;0,1," " )</f>
        <v xml:space="preserve"> </v>
      </c>
      <c r="AY8" s="180" t="str">
        <f>IF(X8&gt;0,1," " )</f>
        <v xml:space="preserve"> </v>
      </c>
      <c r="AZ8" s="180" t="str">
        <f>IF(Y8&gt;0,1," " )</f>
        <v xml:space="preserve"> </v>
      </c>
      <c r="BA8" s="180" t="str">
        <f>IF(Z8&gt;0,1," " )</f>
        <v xml:space="preserve"> </v>
      </c>
      <c r="BB8" s="180" t="str">
        <f>IF(AA8&gt;0,1," " )</f>
        <v xml:space="preserve"> </v>
      </c>
      <c r="BC8" s="180" t="str">
        <f>IF(AB8&gt;0,1," " )</f>
        <v xml:space="preserve"> </v>
      </c>
    </row>
    <row r="9" spans="1:55" x14ac:dyDescent="0.25">
      <c r="A9" s="175">
        <f>'[1]Впишите фамилии!'!A65</f>
        <v>6</v>
      </c>
      <c r="B9" s="176" t="str">
        <f>'[1]Впишите фамилии!'!B65</f>
        <v>а</v>
      </c>
      <c r="C9" s="177" t="str">
        <f>'[1]Впишите фамилии!'!C65</f>
        <v>Глебова Вероника</v>
      </c>
      <c r="D9" s="175">
        <f>'[1]18.09'!K9</f>
        <v>55</v>
      </c>
      <c r="E9" s="175">
        <f>'[1]6.10'!K9</f>
        <v>74</v>
      </c>
      <c r="F9" s="175">
        <f>'[1]22.10'!K9</f>
        <v>68</v>
      </c>
      <c r="G9" s="175">
        <f>'[1]28.11'!K9</f>
        <v>74</v>
      </c>
      <c r="H9" s="175">
        <f>'[1]10.12'!K9</f>
        <v>0</v>
      </c>
      <c r="I9" s="178">
        <f>'[1]6тест'!K9</f>
        <v>0</v>
      </c>
      <c r="J9" s="178">
        <f>'[1]7тест'!K9</f>
        <v>0</v>
      </c>
      <c r="K9" s="178">
        <f>'[1]8тест'!K9</f>
        <v>0</v>
      </c>
      <c r="L9" s="178">
        <f>'[1]9тест'!K9</f>
        <v>0</v>
      </c>
      <c r="M9" s="178">
        <f>'[1]10тест'!K9</f>
        <v>0</v>
      </c>
      <c r="N9" s="178">
        <f>'[1]11тест'!K9</f>
        <v>0</v>
      </c>
      <c r="O9" s="178">
        <f>'[1]12тест'!K9</f>
        <v>0</v>
      </c>
      <c r="P9" s="178">
        <f>'[1]13тест'!K9</f>
        <v>0</v>
      </c>
      <c r="Q9" s="178">
        <f>'[1]14тест'!K9</f>
        <v>0</v>
      </c>
      <c r="R9" s="178">
        <f>'[1]15тест'!K9</f>
        <v>0</v>
      </c>
      <c r="S9" s="178">
        <f>'[1]16тест'!K9</f>
        <v>0</v>
      </c>
      <c r="T9" s="178">
        <f>'[1]17тест'!K9</f>
        <v>0</v>
      </c>
      <c r="U9" s="178">
        <f>'[1]18тест'!K9</f>
        <v>0</v>
      </c>
      <c r="V9" s="178">
        <f>'[1]19тест'!K9</f>
        <v>0</v>
      </c>
      <c r="W9" s="178">
        <f>'[1]20тест'!K9</f>
        <v>0</v>
      </c>
      <c r="X9" s="178">
        <f>'[1]21тест'!K9</f>
        <v>0</v>
      </c>
      <c r="Y9" s="178">
        <f>'[1]22тест'!K9</f>
        <v>0</v>
      </c>
      <c r="Z9" s="178">
        <f>'[1]23тест'!K9</f>
        <v>0</v>
      </c>
      <c r="AA9" s="178">
        <f>'[1]24тест'!K9</f>
        <v>0</v>
      </c>
      <c r="AB9" s="178">
        <f>'[1]25тест'!K9</f>
        <v>0</v>
      </c>
      <c r="AC9" s="179">
        <f>SUM(D9:AB9)/AD9</f>
        <v>67.75</v>
      </c>
      <c r="AD9" s="167">
        <f t="shared" si="0"/>
        <v>4</v>
      </c>
      <c r="AE9" s="180">
        <f>IF(D9&gt;0,1," " )</f>
        <v>1</v>
      </c>
      <c r="AF9" s="180">
        <f>IF(E9&gt;0,1," " )</f>
        <v>1</v>
      </c>
      <c r="AG9" s="180">
        <f>IF(F9&gt;0,1," " )</f>
        <v>1</v>
      </c>
      <c r="AH9" s="180">
        <f>IF(G9&gt;0,1," " )</f>
        <v>1</v>
      </c>
      <c r="AI9" s="180" t="str">
        <f>IF(H9&gt;0,1," " )</f>
        <v xml:space="preserve"> </v>
      </c>
      <c r="AJ9" s="180" t="str">
        <f>IF(I9&gt;0,1," " )</f>
        <v xml:space="preserve"> </v>
      </c>
      <c r="AK9" s="180" t="str">
        <f>IF(J9&gt;0,1," " )</f>
        <v xml:space="preserve"> </v>
      </c>
      <c r="AL9" s="180" t="str">
        <f>IF(K9&gt;0,1," " )</f>
        <v xml:space="preserve"> </v>
      </c>
      <c r="AM9" s="180" t="str">
        <f>IF(L9&gt;0,1," " )</f>
        <v xml:space="preserve"> </v>
      </c>
      <c r="AN9" s="180" t="str">
        <f>IF(M9&gt;0,1," " )</f>
        <v xml:space="preserve"> </v>
      </c>
      <c r="AO9" s="180" t="str">
        <f>IF(N9&gt;0,1," " )</f>
        <v xml:space="preserve"> </v>
      </c>
      <c r="AP9" s="180" t="str">
        <f>IF(O9&gt;0,1," " )</f>
        <v xml:space="preserve"> </v>
      </c>
      <c r="AQ9" s="180" t="str">
        <f>IF(P9&gt;0,1," " )</f>
        <v xml:space="preserve"> </v>
      </c>
      <c r="AR9" s="180" t="str">
        <f>IF(Q9&gt;0,1," " )</f>
        <v xml:space="preserve"> </v>
      </c>
      <c r="AS9" s="180" t="str">
        <f>IF(R9&gt;0,1," " )</f>
        <v xml:space="preserve"> </v>
      </c>
      <c r="AT9" s="180" t="str">
        <f>IF(S9&gt;0,1," " )</f>
        <v xml:space="preserve"> </v>
      </c>
      <c r="AU9" s="180" t="str">
        <f>IF(T9&gt;0,1," " )</f>
        <v xml:space="preserve"> </v>
      </c>
      <c r="AV9" s="180" t="str">
        <f>IF(U9&gt;0,1," " )</f>
        <v xml:space="preserve"> </v>
      </c>
      <c r="AW9" s="180" t="str">
        <f>IF(V9&gt;0,1," " )</f>
        <v xml:space="preserve"> </v>
      </c>
      <c r="AX9" s="180" t="str">
        <f>IF(W9&gt;0,1," " )</f>
        <v xml:space="preserve"> </v>
      </c>
      <c r="AY9" s="180" t="str">
        <f>IF(X9&gt;0,1," " )</f>
        <v xml:space="preserve"> </v>
      </c>
      <c r="AZ9" s="180" t="str">
        <f>IF(Y9&gt;0,1," " )</f>
        <v xml:space="preserve"> </v>
      </c>
      <c r="BA9" s="180" t="str">
        <f>IF(Z9&gt;0,1," " )</f>
        <v xml:space="preserve"> </v>
      </c>
      <c r="BB9" s="180" t="str">
        <f>IF(AA9&gt;0,1," " )</f>
        <v xml:space="preserve"> </v>
      </c>
      <c r="BC9" s="180" t="str">
        <f>IF(AB9&gt;0,1," " )</f>
        <v xml:space="preserve"> </v>
      </c>
    </row>
    <row r="10" spans="1:55" ht="15.75" customHeight="1" x14ac:dyDescent="0.25">
      <c r="A10" s="175">
        <f>'[1]Впишите фамилии!'!A66</f>
        <v>7</v>
      </c>
      <c r="B10" s="176" t="str">
        <f>'[1]Впишите фамилии!'!B66</f>
        <v>а</v>
      </c>
      <c r="C10" s="177" t="str">
        <f>'[1]Впишите фамилии!'!C66</f>
        <v>Зейнуллаева Даяна</v>
      </c>
      <c r="D10" s="175">
        <f>'[1]18.09'!K10</f>
        <v>75</v>
      </c>
      <c r="E10" s="175">
        <f>'[1]6.10'!K10</f>
        <v>62</v>
      </c>
      <c r="F10" s="175">
        <f>'[1]22.10'!K10</f>
        <v>55</v>
      </c>
      <c r="G10" s="175">
        <f>'[1]28.11'!K10</f>
        <v>66</v>
      </c>
      <c r="H10" s="175">
        <f>'[1]10.12'!K10</f>
        <v>0</v>
      </c>
      <c r="I10" s="178">
        <f>'[1]6тест'!K10</f>
        <v>0</v>
      </c>
      <c r="J10" s="178">
        <f>'[1]7тест'!K10</f>
        <v>0</v>
      </c>
      <c r="K10" s="178">
        <f>'[1]8тест'!K10</f>
        <v>0</v>
      </c>
      <c r="L10" s="178">
        <f>'[1]9тест'!K10</f>
        <v>0</v>
      </c>
      <c r="M10" s="178">
        <f>'[1]10тест'!K10</f>
        <v>0</v>
      </c>
      <c r="N10" s="178">
        <f>'[1]11тест'!K10</f>
        <v>0</v>
      </c>
      <c r="O10" s="178">
        <f>'[1]12тест'!K10</f>
        <v>0</v>
      </c>
      <c r="P10" s="178">
        <f>'[1]13тест'!K10</f>
        <v>0</v>
      </c>
      <c r="Q10" s="178">
        <f>'[1]14тест'!K10</f>
        <v>0</v>
      </c>
      <c r="R10" s="178">
        <f>'[1]15тест'!K10</f>
        <v>0</v>
      </c>
      <c r="S10" s="178">
        <f>'[1]16тест'!K10</f>
        <v>0</v>
      </c>
      <c r="T10" s="178">
        <f>'[1]17тест'!K10</f>
        <v>0</v>
      </c>
      <c r="U10" s="178">
        <f>'[1]18тест'!K10</f>
        <v>0</v>
      </c>
      <c r="V10" s="178">
        <f>'[1]19тест'!K10</f>
        <v>0</v>
      </c>
      <c r="W10" s="178">
        <f>'[1]20тест'!K10</f>
        <v>0</v>
      </c>
      <c r="X10" s="178">
        <f>'[1]21тест'!K10</f>
        <v>0</v>
      </c>
      <c r="Y10" s="178">
        <f>'[1]22тест'!K10</f>
        <v>0</v>
      </c>
      <c r="Z10" s="178">
        <f>'[1]23тест'!K10</f>
        <v>0</v>
      </c>
      <c r="AA10" s="178">
        <f>'[1]24тест'!K10</f>
        <v>0</v>
      </c>
      <c r="AB10" s="178">
        <f>'[1]25тест'!K10</f>
        <v>0</v>
      </c>
      <c r="AC10" s="179">
        <f>SUM(D10:AB10)/AD10</f>
        <v>64.5</v>
      </c>
      <c r="AD10" s="167">
        <f t="shared" si="0"/>
        <v>4</v>
      </c>
      <c r="AE10" s="180">
        <f>IF(D10&gt;0,1," " )</f>
        <v>1</v>
      </c>
      <c r="AF10" s="180">
        <f>IF(E10&gt;0,1," " )</f>
        <v>1</v>
      </c>
      <c r="AG10" s="180">
        <f>IF(F10&gt;0,1," " )</f>
        <v>1</v>
      </c>
      <c r="AH10" s="180">
        <f>IF(G10&gt;0,1," " )</f>
        <v>1</v>
      </c>
      <c r="AI10" s="180" t="str">
        <f>IF(H10&gt;0,1," " )</f>
        <v xml:space="preserve"> </v>
      </c>
      <c r="AJ10" s="180" t="str">
        <f>IF(I10&gt;0,1," " )</f>
        <v xml:space="preserve"> </v>
      </c>
      <c r="AK10" s="180" t="str">
        <f>IF(J10&gt;0,1," " )</f>
        <v xml:space="preserve"> </v>
      </c>
      <c r="AL10" s="180" t="str">
        <f>IF(K10&gt;0,1," " )</f>
        <v xml:space="preserve"> </v>
      </c>
      <c r="AM10" s="180" t="str">
        <f>IF(L10&gt;0,1," " )</f>
        <v xml:space="preserve"> </v>
      </c>
      <c r="AN10" s="180" t="str">
        <f>IF(M10&gt;0,1," " )</f>
        <v xml:space="preserve"> </v>
      </c>
      <c r="AO10" s="180" t="str">
        <f>IF(N10&gt;0,1," " )</f>
        <v xml:space="preserve"> </v>
      </c>
      <c r="AP10" s="180" t="str">
        <f>IF(O10&gt;0,1," " )</f>
        <v xml:space="preserve"> </v>
      </c>
      <c r="AQ10" s="180" t="str">
        <f>IF(P10&gt;0,1," " )</f>
        <v xml:space="preserve"> </v>
      </c>
      <c r="AR10" s="180" t="str">
        <f>IF(Q10&gt;0,1," " )</f>
        <v xml:space="preserve"> </v>
      </c>
      <c r="AS10" s="180" t="str">
        <f>IF(R10&gt;0,1," " )</f>
        <v xml:space="preserve"> </v>
      </c>
      <c r="AT10" s="180" t="str">
        <f>IF(S10&gt;0,1," " )</f>
        <v xml:space="preserve"> </v>
      </c>
      <c r="AU10" s="180" t="str">
        <f>IF(T10&gt;0,1," " )</f>
        <v xml:space="preserve"> </v>
      </c>
      <c r="AV10" s="180" t="str">
        <f>IF(U10&gt;0,1," " )</f>
        <v xml:space="preserve"> </v>
      </c>
      <c r="AW10" s="180" t="str">
        <f>IF(V10&gt;0,1," " )</f>
        <v xml:space="preserve"> </v>
      </c>
      <c r="AX10" s="180" t="str">
        <f>IF(W10&gt;0,1," " )</f>
        <v xml:space="preserve"> </v>
      </c>
      <c r="AY10" s="180" t="str">
        <f>IF(X10&gt;0,1," " )</f>
        <v xml:space="preserve"> </v>
      </c>
      <c r="AZ10" s="180" t="str">
        <f>IF(Y10&gt;0,1," " )</f>
        <v xml:space="preserve"> </v>
      </c>
      <c r="BA10" s="180" t="str">
        <f>IF(Z10&gt;0,1," " )</f>
        <v xml:space="preserve"> </v>
      </c>
      <c r="BB10" s="180" t="str">
        <f>IF(AA10&gt;0,1," " )</f>
        <v xml:space="preserve"> </v>
      </c>
      <c r="BC10" s="180" t="str">
        <f>IF(AB10&gt;0,1," " )</f>
        <v xml:space="preserve"> </v>
      </c>
    </row>
    <row r="11" spans="1:55" ht="15.75" customHeight="1" x14ac:dyDescent="0.25">
      <c r="A11" s="175">
        <f>'[1]Впишите фамилии!'!A67</f>
        <v>8</v>
      </c>
      <c r="B11" s="176" t="str">
        <f>'[1]Впишите фамилии!'!B67</f>
        <v>а</v>
      </c>
      <c r="C11" s="177" t="str">
        <f>'[1]Впишите фамилии!'!C67</f>
        <v>Иванченко Дмитрий</v>
      </c>
      <c r="D11" s="175">
        <f>'[1]18.09'!K11</f>
        <v>60</v>
      </c>
      <c r="E11" s="175">
        <f>'[1]6.10'!K11</f>
        <v>64</v>
      </c>
      <c r="F11" s="175">
        <f>'[1]22.10'!K11</f>
        <v>65</v>
      </c>
      <c r="G11" s="175">
        <f>'[1]28.11'!K11</f>
        <v>70</v>
      </c>
      <c r="H11" s="175">
        <f>'[1]10.12'!K11</f>
        <v>0</v>
      </c>
      <c r="I11" s="178">
        <f>'[1]6тест'!K11</f>
        <v>0</v>
      </c>
      <c r="J11" s="178">
        <f>'[1]7тест'!K11</f>
        <v>0</v>
      </c>
      <c r="K11" s="178">
        <f>'[1]8тест'!K11</f>
        <v>0</v>
      </c>
      <c r="L11" s="178">
        <f>'[1]9тест'!K11</f>
        <v>0</v>
      </c>
      <c r="M11" s="178">
        <f>'[1]10тест'!K11</f>
        <v>0</v>
      </c>
      <c r="N11" s="178">
        <f>'[1]11тест'!K11</f>
        <v>0</v>
      </c>
      <c r="O11" s="178">
        <f>'[1]12тест'!K11</f>
        <v>0</v>
      </c>
      <c r="P11" s="178">
        <f>'[1]13тест'!K11</f>
        <v>0</v>
      </c>
      <c r="Q11" s="178">
        <f>'[1]14тест'!K11</f>
        <v>0</v>
      </c>
      <c r="R11" s="178">
        <f>'[1]15тест'!K11</f>
        <v>0</v>
      </c>
      <c r="S11" s="178">
        <f>'[1]16тест'!K11</f>
        <v>0</v>
      </c>
      <c r="T11" s="178">
        <f>'[1]17тест'!K11</f>
        <v>0</v>
      </c>
      <c r="U11" s="178">
        <f>'[1]18тест'!K11</f>
        <v>0</v>
      </c>
      <c r="V11" s="178">
        <f>'[1]19тест'!K11</f>
        <v>0</v>
      </c>
      <c r="W11" s="178">
        <f>'[1]20тест'!K11</f>
        <v>0</v>
      </c>
      <c r="X11" s="178">
        <f>'[1]21тест'!K11</f>
        <v>0</v>
      </c>
      <c r="Y11" s="178">
        <f>'[1]22тест'!K11</f>
        <v>0</v>
      </c>
      <c r="Z11" s="178">
        <f>'[1]23тест'!K11</f>
        <v>0</v>
      </c>
      <c r="AA11" s="178">
        <f>'[1]24тест'!K11</f>
        <v>0</v>
      </c>
      <c r="AB11" s="178">
        <f>'[1]25тест'!K11</f>
        <v>0</v>
      </c>
      <c r="AC11" s="179">
        <f>SUM(D11:AB11)/AD11</f>
        <v>64.75</v>
      </c>
      <c r="AD11" s="167">
        <f t="shared" si="0"/>
        <v>4</v>
      </c>
      <c r="AE11" s="180">
        <f>IF(D11&gt;0,1," " )</f>
        <v>1</v>
      </c>
      <c r="AF11" s="180">
        <f>IF(E11&gt;0,1," " )</f>
        <v>1</v>
      </c>
      <c r="AG11" s="180">
        <f>IF(F11&gt;0,1," " )</f>
        <v>1</v>
      </c>
      <c r="AH11" s="180">
        <f>IF(G11&gt;0,1," " )</f>
        <v>1</v>
      </c>
      <c r="AI11" s="180" t="str">
        <f>IF(H11&gt;0,1," " )</f>
        <v xml:space="preserve"> </v>
      </c>
      <c r="AJ11" s="180" t="str">
        <f>IF(I11&gt;0,1," " )</f>
        <v xml:space="preserve"> </v>
      </c>
      <c r="AK11" s="180" t="str">
        <f>IF(J11&gt;0,1," " )</f>
        <v xml:space="preserve"> </v>
      </c>
      <c r="AL11" s="180" t="str">
        <f>IF(K11&gt;0,1," " )</f>
        <v xml:space="preserve"> </v>
      </c>
      <c r="AM11" s="180" t="str">
        <f>IF(L11&gt;0,1," " )</f>
        <v xml:space="preserve"> </v>
      </c>
      <c r="AN11" s="180" t="str">
        <f>IF(M11&gt;0,1," " )</f>
        <v xml:space="preserve"> </v>
      </c>
      <c r="AO11" s="180" t="str">
        <f>IF(N11&gt;0,1," " )</f>
        <v xml:space="preserve"> </v>
      </c>
      <c r="AP11" s="180" t="str">
        <f>IF(O11&gt;0,1," " )</f>
        <v xml:space="preserve"> </v>
      </c>
      <c r="AQ11" s="180" t="str">
        <f>IF(P11&gt;0,1," " )</f>
        <v xml:space="preserve"> </v>
      </c>
      <c r="AR11" s="180" t="str">
        <f>IF(Q11&gt;0,1," " )</f>
        <v xml:space="preserve"> </v>
      </c>
      <c r="AS11" s="180" t="str">
        <f>IF(R11&gt;0,1," " )</f>
        <v xml:space="preserve"> </v>
      </c>
      <c r="AT11" s="180" t="str">
        <f>IF(S11&gt;0,1," " )</f>
        <v xml:space="preserve"> </v>
      </c>
      <c r="AU11" s="180" t="str">
        <f>IF(T11&gt;0,1," " )</f>
        <v xml:space="preserve"> </v>
      </c>
      <c r="AV11" s="180" t="str">
        <f>IF(U11&gt;0,1," " )</f>
        <v xml:space="preserve"> </v>
      </c>
      <c r="AW11" s="180" t="str">
        <f>IF(V11&gt;0,1," " )</f>
        <v xml:space="preserve"> </v>
      </c>
      <c r="AX11" s="180" t="str">
        <f>IF(W11&gt;0,1," " )</f>
        <v xml:space="preserve"> </v>
      </c>
      <c r="AY11" s="180" t="str">
        <f>IF(X11&gt;0,1," " )</f>
        <v xml:space="preserve"> </v>
      </c>
      <c r="AZ11" s="180" t="str">
        <f>IF(Y11&gt;0,1," " )</f>
        <v xml:space="preserve"> </v>
      </c>
      <c r="BA11" s="180" t="str">
        <f>IF(Z11&gt;0,1," " )</f>
        <v xml:space="preserve"> </v>
      </c>
      <c r="BB11" s="180" t="str">
        <f>IF(AA11&gt;0,1," " )</f>
        <v xml:space="preserve"> </v>
      </c>
      <c r="BC11" s="180" t="str">
        <f>IF(AB11&gt;0,1," " )</f>
        <v xml:space="preserve"> </v>
      </c>
    </row>
    <row r="12" spans="1:55" ht="15.75" customHeight="1" x14ac:dyDescent="0.25">
      <c r="A12" s="175">
        <f>'[1]Впишите фамилии!'!A68</f>
        <v>9</v>
      </c>
      <c r="B12" s="176" t="str">
        <f>'[1]Впишите фамилии!'!B68</f>
        <v>а</v>
      </c>
      <c r="C12" s="177" t="str">
        <f>'[1]Впишите фамилии!'!C68</f>
        <v>Искра Александр</v>
      </c>
      <c r="D12" s="175">
        <f>'[1]18.09'!K12</f>
        <v>54</v>
      </c>
      <c r="E12" s="175">
        <f>'[1]6.10'!K12</f>
        <v>52</v>
      </c>
      <c r="F12" s="175">
        <f>'[1]22.10'!K12</f>
        <v>59</v>
      </c>
      <c r="G12" s="175">
        <f>'[1]28.11'!K12</f>
        <v>57</v>
      </c>
      <c r="H12" s="175">
        <f>'[1]10.12'!K12</f>
        <v>0</v>
      </c>
      <c r="I12" s="178">
        <f>'[1]6тест'!K12</f>
        <v>0</v>
      </c>
      <c r="J12" s="178">
        <f>'[1]7тест'!K12</f>
        <v>0</v>
      </c>
      <c r="K12" s="178">
        <f>'[1]8тест'!K12</f>
        <v>0</v>
      </c>
      <c r="L12" s="178">
        <f>'[1]9тест'!K12</f>
        <v>0</v>
      </c>
      <c r="M12" s="178">
        <f>'[1]10тест'!K12</f>
        <v>0</v>
      </c>
      <c r="N12" s="178">
        <f>'[1]11тест'!K12</f>
        <v>0</v>
      </c>
      <c r="O12" s="178">
        <f>'[1]12тест'!K12</f>
        <v>0</v>
      </c>
      <c r="P12" s="178">
        <f>'[1]13тест'!K12</f>
        <v>0</v>
      </c>
      <c r="Q12" s="178">
        <f>'[1]14тест'!K12</f>
        <v>0</v>
      </c>
      <c r="R12" s="178">
        <f>'[1]15тест'!K12</f>
        <v>0</v>
      </c>
      <c r="S12" s="178">
        <f>'[1]16тест'!K12</f>
        <v>0</v>
      </c>
      <c r="T12" s="178">
        <f>'[1]17тест'!K12</f>
        <v>0</v>
      </c>
      <c r="U12" s="178">
        <f>'[1]18тест'!K12</f>
        <v>0</v>
      </c>
      <c r="V12" s="178">
        <f>'[1]19тест'!K12</f>
        <v>0</v>
      </c>
      <c r="W12" s="178">
        <f>'[1]20тест'!K12</f>
        <v>0</v>
      </c>
      <c r="X12" s="178">
        <f>'[1]21тест'!K12</f>
        <v>0</v>
      </c>
      <c r="Y12" s="178">
        <f>'[1]22тест'!K12</f>
        <v>0</v>
      </c>
      <c r="Z12" s="178">
        <f>'[1]23тест'!K12</f>
        <v>0</v>
      </c>
      <c r="AA12" s="178">
        <f>'[1]24тест'!K12</f>
        <v>0</v>
      </c>
      <c r="AB12" s="178">
        <f>'[1]25тест'!K12</f>
        <v>0</v>
      </c>
      <c r="AC12" s="179">
        <f>SUM(D12:AB12)/AD12</f>
        <v>55.5</v>
      </c>
      <c r="AD12" s="167">
        <f t="shared" si="0"/>
        <v>4</v>
      </c>
      <c r="AE12" s="180">
        <f>IF(D12&gt;0,1," " )</f>
        <v>1</v>
      </c>
      <c r="AF12" s="180">
        <f>IF(E12&gt;0,1," " )</f>
        <v>1</v>
      </c>
      <c r="AG12" s="180">
        <f>IF(F12&gt;0,1," " )</f>
        <v>1</v>
      </c>
      <c r="AH12" s="180">
        <f>IF(G12&gt;0,1," " )</f>
        <v>1</v>
      </c>
      <c r="AI12" s="180" t="str">
        <f>IF(H12&gt;0,1," " )</f>
        <v xml:space="preserve"> </v>
      </c>
      <c r="AJ12" s="180" t="str">
        <f>IF(I12&gt;0,1," " )</f>
        <v xml:space="preserve"> </v>
      </c>
      <c r="AK12" s="180" t="str">
        <f>IF(J12&gt;0,1," " )</f>
        <v xml:space="preserve"> </v>
      </c>
      <c r="AL12" s="180" t="str">
        <f>IF(K12&gt;0,1," " )</f>
        <v xml:space="preserve"> </v>
      </c>
      <c r="AM12" s="180" t="str">
        <f>IF(L12&gt;0,1," " )</f>
        <v xml:space="preserve"> </v>
      </c>
      <c r="AN12" s="180" t="str">
        <f>IF(M12&gt;0,1," " )</f>
        <v xml:space="preserve"> </v>
      </c>
      <c r="AO12" s="180" t="str">
        <f>IF(N12&gt;0,1," " )</f>
        <v xml:space="preserve"> </v>
      </c>
      <c r="AP12" s="180" t="str">
        <f>IF(O12&gt;0,1," " )</f>
        <v xml:space="preserve"> </v>
      </c>
      <c r="AQ12" s="180" t="str">
        <f>IF(P12&gt;0,1," " )</f>
        <v xml:space="preserve"> </v>
      </c>
      <c r="AR12" s="180" t="str">
        <f>IF(Q12&gt;0,1," " )</f>
        <v xml:space="preserve"> </v>
      </c>
      <c r="AS12" s="180" t="str">
        <f>IF(R12&gt;0,1," " )</f>
        <v xml:space="preserve"> </v>
      </c>
      <c r="AT12" s="180" t="str">
        <f>IF(S12&gt;0,1," " )</f>
        <v xml:space="preserve"> </v>
      </c>
      <c r="AU12" s="180" t="str">
        <f>IF(T12&gt;0,1," " )</f>
        <v xml:space="preserve"> </v>
      </c>
      <c r="AV12" s="180" t="str">
        <f>IF(U12&gt;0,1," " )</f>
        <v xml:space="preserve"> </v>
      </c>
      <c r="AW12" s="180" t="str">
        <f>IF(V12&gt;0,1," " )</f>
        <v xml:space="preserve"> </v>
      </c>
      <c r="AX12" s="180" t="str">
        <f>IF(W12&gt;0,1," " )</f>
        <v xml:space="preserve"> </v>
      </c>
      <c r="AY12" s="180" t="str">
        <f>IF(X12&gt;0,1," " )</f>
        <v xml:space="preserve"> </v>
      </c>
      <c r="AZ12" s="180" t="str">
        <f>IF(Y12&gt;0,1," " )</f>
        <v xml:space="preserve"> </v>
      </c>
      <c r="BA12" s="180" t="str">
        <f>IF(Z12&gt;0,1," " )</f>
        <v xml:space="preserve"> </v>
      </c>
      <c r="BB12" s="180" t="str">
        <f>IF(AA12&gt;0,1," " )</f>
        <v xml:space="preserve"> </v>
      </c>
      <c r="BC12" s="180" t="str">
        <f>IF(AB12&gt;0,1," " )</f>
        <v xml:space="preserve"> </v>
      </c>
    </row>
    <row r="13" spans="1:55" ht="15.75" customHeight="1" x14ac:dyDescent="0.25">
      <c r="A13" s="175">
        <f>'[1]Впишите фамилии!'!A69</f>
        <v>10</v>
      </c>
      <c r="B13" s="176" t="str">
        <f>'[1]Впишите фамилии!'!B69</f>
        <v>а</v>
      </c>
      <c r="C13" s="177" t="str">
        <f>'[1]Впишите фамилии!'!C69</f>
        <v>Каркенов Адиль</v>
      </c>
      <c r="D13" s="175">
        <f>'[1]18.09'!K13</f>
        <v>82</v>
      </c>
      <c r="E13" s="175">
        <f>'[1]6.10'!K13</f>
        <v>71</v>
      </c>
      <c r="F13" s="175">
        <f>'[1]22.10'!K13</f>
        <v>72</v>
      </c>
      <c r="G13" s="175">
        <f>'[1]28.11'!K13</f>
        <v>83</v>
      </c>
      <c r="H13" s="175">
        <f>'[1]10.12'!K13</f>
        <v>0</v>
      </c>
      <c r="I13" s="178">
        <f>'[1]6тест'!K13</f>
        <v>0</v>
      </c>
      <c r="J13" s="178">
        <f>'[1]7тест'!K13</f>
        <v>0</v>
      </c>
      <c r="K13" s="178">
        <f>'[1]8тест'!K13</f>
        <v>0</v>
      </c>
      <c r="L13" s="178">
        <f>'[1]9тест'!K13</f>
        <v>0</v>
      </c>
      <c r="M13" s="178">
        <f>'[1]10тест'!K13</f>
        <v>0</v>
      </c>
      <c r="N13" s="178">
        <f>'[1]11тест'!K13</f>
        <v>0</v>
      </c>
      <c r="O13" s="178">
        <f>'[1]12тест'!K13</f>
        <v>0</v>
      </c>
      <c r="P13" s="178">
        <f>'[1]13тест'!K13</f>
        <v>0</v>
      </c>
      <c r="Q13" s="178">
        <f>'[1]14тест'!K13</f>
        <v>0</v>
      </c>
      <c r="R13" s="178">
        <f>'[1]15тест'!K13</f>
        <v>0</v>
      </c>
      <c r="S13" s="178">
        <f>'[1]16тест'!K13</f>
        <v>0</v>
      </c>
      <c r="T13" s="178">
        <f>'[1]17тест'!K13</f>
        <v>0</v>
      </c>
      <c r="U13" s="178">
        <f>'[1]18тест'!K13</f>
        <v>0</v>
      </c>
      <c r="V13" s="178">
        <f>'[1]19тест'!K13</f>
        <v>0</v>
      </c>
      <c r="W13" s="178">
        <f>'[1]20тест'!K13</f>
        <v>0</v>
      </c>
      <c r="X13" s="178">
        <f>'[1]21тест'!K13</f>
        <v>0</v>
      </c>
      <c r="Y13" s="178">
        <f>'[1]22тест'!K13</f>
        <v>0</v>
      </c>
      <c r="Z13" s="178">
        <f>'[1]23тест'!K13</f>
        <v>0</v>
      </c>
      <c r="AA13" s="178">
        <f>'[1]24тест'!K13</f>
        <v>0</v>
      </c>
      <c r="AB13" s="178">
        <f>'[1]25тест'!K13</f>
        <v>0</v>
      </c>
      <c r="AC13" s="179">
        <f>SUM(D13:AB13)/AD13</f>
        <v>77</v>
      </c>
      <c r="AD13" s="167">
        <f t="shared" si="0"/>
        <v>4</v>
      </c>
      <c r="AE13" s="180">
        <f>IF(D13&gt;0,1," " )</f>
        <v>1</v>
      </c>
      <c r="AF13" s="180">
        <f>IF(E13&gt;0,1," " )</f>
        <v>1</v>
      </c>
      <c r="AG13" s="180">
        <f>IF(F13&gt;0,1," " )</f>
        <v>1</v>
      </c>
      <c r="AH13" s="180">
        <f>IF(G13&gt;0,1," " )</f>
        <v>1</v>
      </c>
      <c r="AI13" s="180" t="str">
        <f>IF(H13&gt;0,1," " )</f>
        <v xml:space="preserve"> </v>
      </c>
      <c r="AJ13" s="180" t="str">
        <f>IF(I13&gt;0,1," " )</f>
        <v xml:space="preserve"> </v>
      </c>
      <c r="AK13" s="180" t="str">
        <f>IF(J13&gt;0,1," " )</f>
        <v xml:space="preserve"> </v>
      </c>
      <c r="AL13" s="180" t="str">
        <f>IF(K13&gt;0,1," " )</f>
        <v xml:space="preserve"> </v>
      </c>
      <c r="AM13" s="180" t="str">
        <f>IF(L13&gt;0,1," " )</f>
        <v xml:space="preserve"> </v>
      </c>
      <c r="AN13" s="180" t="str">
        <f>IF(M13&gt;0,1," " )</f>
        <v xml:space="preserve"> </v>
      </c>
      <c r="AO13" s="180" t="str">
        <f>IF(N13&gt;0,1," " )</f>
        <v xml:space="preserve"> </v>
      </c>
      <c r="AP13" s="180" t="str">
        <f>IF(O13&gt;0,1," " )</f>
        <v xml:space="preserve"> </v>
      </c>
      <c r="AQ13" s="180" t="str">
        <f>IF(P13&gt;0,1," " )</f>
        <v xml:space="preserve"> </v>
      </c>
      <c r="AR13" s="180" t="str">
        <f>IF(Q13&gt;0,1," " )</f>
        <v xml:space="preserve"> </v>
      </c>
      <c r="AS13" s="180" t="str">
        <f>IF(R13&gt;0,1," " )</f>
        <v xml:space="preserve"> </v>
      </c>
      <c r="AT13" s="180" t="str">
        <f>IF(S13&gt;0,1," " )</f>
        <v xml:space="preserve"> </v>
      </c>
      <c r="AU13" s="180" t="str">
        <f>IF(T13&gt;0,1," " )</f>
        <v xml:space="preserve"> </v>
      </c>
      <c r="AV13" s="180" t="str">
        <f>IF(U13&gt;0,1," " )</f>
        <v xml:space="preserve"> </v>
      </c>
      <c r="AW13" s="180" t="str">
        <f>IF(V13&gt;0,1," " )</f>
        <v xml:space="preserve"> </v>
      </c>
      <c r="AX13" s="180" t="str">
        <f>IF(W13&gt;0,1," " )</f>
        <v xml:space="preserve"> </v>
      </c>
      <c r="AY13" s="180" t="str">
        <f>IF(X13&gt;0,1," " )</f>
        <v xml:space="preserve"> </v>
      </c>
      <c r="AZ13" s="180" t="str">
        <f>IF(Y13&gt;0,1," " )</f>
        <v xml:space="preserve"> </v>
      </c>
      <c r="BA13" s="180" t="str">
        <f>IF(Z13&gt;0,1," " )</f>
        <v xml:space="preserve"> </v>
      </c>
      <c r="BB13" s="180" t="str">
        <f>IF(AA13&gt;0,1," " )</f>
        <v xml:space="preserve"> </v>
      </c>
      <c r="BC13" s="180" t="str">
        <f>IF(AB13&gt;0,1," " )</f>
        <v xml:space="preserve"> </v>
      </c>
    </row>
    <row r="14" spans="1:55" ht="15.75" customHeight="1" x14ac:dyDescent="0.25">
      <c r="A14" s="175">
        <f>'[1]Впишите фамилии!'!A70</f>
        <v>11</v>
      </c>
      <c r="B14" s="176" t="str">
        <f>'[1]Впишите фамилии!'!B70</f>
        <v>а</v>
      </c>
      <c r="C14" s="177" t="str">
        <f>'[1]Впишите фамилии!'!C70</f>
        <v>Ким Виктория</v>
      </c>
      <c r="D14" s="175">
        <f>'[1]18.09'!K14</f>
        <v>83</v>
      </c>
      <c r="E14" s="175">
        <f>'[1]6.10'!K14</f>
        <v>77</v>
      </c>
      <c r="F14" s="175">
        <f>'[1]22.10'!K14</f>
        <v>0</v>
      </c>
      <c r="G14" s="175">
        <f>'[1]28.11'!K14</f>
        <v>76</v>
      </c>
      <c r="H14" s="175">
        <f>'[1]10.12'!K14</f>
        <v>0</v>
      </c>
      <c r="I14" s="178">
        <f>'[1]6тест'!K14</f>
        <v>0</v>
      </c>
      <c r="J14" s="178">
        <f>'[1]7тест'!K14</f>
        <v>0</v>
      </c>
      <c r="K14" s="178">
        <f>'[1]8тест'!K14</f>
        <v>0</v>
      </c>
      <c r="L14" s="178">
        <f>'[1]9тест'!K14</f>
        <v>0</v>
      </c>
      <c r="M14" s="178">
        <f>'[1]10тест'!K14</f>
        <v>0</v>
      </c>
      <c r="N14" s="178">
        <f>'[1]11тест'!K14</f>
        <v>0</v>
      </c>
      <c r="O14" s="178">
        <f>'[1]12тест'!K14</f>
        <v>0</v>
      </c>
      <c r="P14" s="178">
        <f>'[1]13тест'!K14</f>
        <v>0</v>
      </c>
      <c r="Q14" s="178">
        <f>'[1]14тест'!K14</f>
        <v>0</v>
      </c>
      <c r="R14" s="178">
        <f>'[1]15тест'!K14</f>
        <v>0</v>
      </c>
      <c r="S14" s="178">
        <f>'[1]16тест'!K14</f>
        <v>0</v>
      </c>
      <c r="T14" s="178">
        <f>'[1]17тест'!K14</f>
        <v>0</v>
      </c>
      <c r="U14" s="178">
        <f>'[1]18тест'!K14</f>
        <v>0</v>
      </c>
      <c r="V14" s="178">
        <f>'[1]19тест'!K14</f>
        <v>0</v>
      </c>
      <c r="W14" s="178">
        <f>'[1]20тест'!K14</f>
        <v>0</v>
      </c>
      <c r="X14" s="178">
        <f>'[1]21тест'!K14</f>
        <v>0</v>
      </c>
      <c r="Y14" s="178">
        <f>'[1]22тест'!K14</f>
        <v>0</v>
      </c>
      <c r="Z14" s="178">
        <f>'[1]23тест'!K14</f>
        <v>0</v>
      </c>
      <c r="AA14" s="178">
        <f>'[1]24тест'!K14</f>
        <v>0</v>
      </c>
      <c r="AB14" s="178">
        <f>'[1]25тест'!K14</f>
        <v>0</v>
      </c>
      <c r="AC14" s="179">
        <f>SUM(D14:AB14)/AD14</f>
        <v>78.666666666666671</v>
      </c>
      <c r="AD14" s="167">
        <f t="shared" si="0"/>
        <v>3</v>
      </c>
      <c r="AE14" s="180">
        <f>IF(D14&gt;0,1," " )</f>
        <v>1</v>
      </c>
      <c r="AF14" s="180">
        <f>IF(E14&gt;0,1," " )</f>
        <v>1</v>
      </c>
      <c r="AG14" s="180" t="str">
        <f>IF(F14&gt;0,1," " )</f>
        <v xml:space="preserve"> </v>
      </c>
      <c r="AH14" s="180">
        <f>IF(G14&gt;0,1," " )</f>
        <v>1</v>
      </c>
      <c r="AI14" s="180" t="str">
        <f>IF(H14&gt;0,1," " )</f>
        <v xml:space="preserve"> </v>
      </c>
      <c r="AJ14" s="180" t="str">
        <f>IF(I14&gt;0,1," " )</f>
        <v xml:space="preserve"> </v>
      </c>
      <c r="AK14" s="180" t="str">
        <f>IF(J14&gt;0,1," " )</f>
        <v xml:space="preserve"> </v>
      </c>
      <c r="AL14" s="180" t="str">
        <f>IF(K14&gt;0,1," " )</f>
        <v xml:space="preserve"> </v>
      </c>
      <c r="AM14" s="180" t="str">
        <f>IF(L14&gt;0,1," " )</f>
        <v xml:space="preserve"> </v>
      </c>
      <c r="AN14" s="180" t="str">
        <f>IF(M14&gt;0,1," " )</f>
        <v xml:space="preserve"> </v>
      </c>
      <c r="AO14" s="180" t="str">
        <f>IF(N14&gt;0,1," " )</f>
        <v xml:space="preserve"> </v>
      </c>
      <c r="AP14" s="180" t="str">
        <f>IF(O14&gt;0,1," " )</f>
        <v xml:space="preserve"> </v>
      </c>
      <c r="AQ14" s="180" t="str">
        <f>IF(P14&gt;0,1," " )</f>
        <v xml:space="preserve"> </v>
      </c>
      <c r="AR14" s="180" t="str">
        <f>IF(Q14&gt;0,1," " )</f>
        <v xml:space="preserve"> </v>
      </c>
      <c r="AS14" s="180" t="str">
        <f>IF(R14&gt;0,1," " )</f>
        <v xml:space="preserve"> </v>
      </c>
      <c r="AT14" s="180" t="str">
        <f>IF(S14&gt;0,1," " )</f>
        <v xml:space="preserve"> </v>
      </c>
      <c r="AU14" s="180" t="str">
        <f>IF(T14&gt;0,1," " )</f>
        <v xml:space="preserve"> </v>
      </c>
      <c r="AV14" s="180" t="str">
        <f>IF(U14&gt;0,1," " )</f>
        <v xml:space="preserve"> </v>
      </c>
      <c r="AW14" s="180" t="str">
        <f>IF(V14&gt;0,1," " )</f>
        <v xml:space="preserve"> </v>
      </c>
      <c r="AX14" s="180" t="str">
        <f>IF(W14&gt;0,1," " )</f>
        <v xml:space="preserve"> </v>
      </c>
      <c r="AY14" s="180" t="str">
        <f>IF(X14&gt;0,1," " )</f>
        <v xml:space="preserve"> </v>
      </c>
      <c r="AZ14" s="180" t="str">
        <f>IF(Y14&gt;0,1," " )</f>
        <v xml:space="preserve"> </v>
      </c>
      <c r="BA14" s="180" t="str">
        <f>IF(Z14&gt;0,1," " )</f>
        <v xml:space="preserve"> </v>
      </c>
      <c r="BB14" s="180" t="str">
        <f>IF(AA14&gt;0,1," " )</f>
        <v xml:space="preserve"> </v>
      </c>
      <c r="BC14" s="180" t="str">
        <f>IF(AB14&gt;0,1," " )</f>
        <v xml:space="preserve"> </v>
      </c>
    </row>
    <row r="15" spans="1:55" ht="15.75" customHeight="1" x14ac:dyDescent="0.25">
      <c r="A15" s="175">
        <f>'[1]Впишите фамилии!'!A71</f>
        <v>12</v>
      </c>
      <c r="B15" s="176" t="str">
        <f>'[1]Впишите фамилии!'!B71</f>
        <v>а</v>
      </c>
      <c r="C15" s="177" t="str">
        <f>'[1]Впишите фамилии!'!C71</f>
        <v>Кузнецов Борис</v>
      </c>
      <c r="D15" s="175">
        <f>'[1]18.09'!K15</f>
        <v>75</v>
      </c>
      <c r="E15" s="175">
        <f>'[1]6.10'!K15</f>
        <v>84</v>
      </c>
      <c r="F15" s="175">
        <f>'[1]22.10'!K15</f>
        <v>60</v>
      </c>
      <c r="G15" s="175">
        <f>'[1]28.11'!K15</f>
        <v>77</v>
      </c>
      <c r="H15" s="175">
        <f>'[1]10.12'!K15</f>
        <v>0</v>
      </c>
      <c r="I15" s="178">
        <f>'[1]6тест'!K15</f>
        <v>0</v>
      </c>
      <c r="J15" s="178">
        <f>'[1]7тест'!K15</f>
        <v>0</v>
      </c>
      <c r="K15" s="178">
        <f>'[1]8тест'!K15</f>
        <v>0</v>
      </c>
      <c r="L15" s="178">
        <f>'[1]9тест'!K15</f>
        <v>0</v>
      </c>
      <c r="M15" s="178">
        <f>'[1]10тест'!K15</f>
        <v>0</v>
      </c>
      <c r="N15" s="178">
        <f>'[1]11тест'!K15</f>
        <v>0</v>
      </c>
      <c r="O15" s="178">
        <f>'[1]12тест'!K15</f>
        <v>0</v>
      </c>
      <c r="P15" s="178">
        <f>'[1]13тест'!K15</f>
        <v>0</v>
      </c>
      <c r="Q15" s="178">
        <f>'[1]14тест'!K15</f>
        <v>0</v>
      </c>
      <c r="R15" s="178">
        <f>'[1]15тест'!K15</f>
        <v>0</v>
      </c>
      <c r="S15" s="178">
        <f>'[1]16тест'!K15</f>
        <v>0</v>
      </c>
      <c r="T15" s="178">
        <f>'[1]17тест'!K15</f>
        <v>0</v>
      </c>
      <c r="U15" s="178">
        <f>'[1]18тест'!K15</f>
        <v>0</v>
      </c>
      <c r="V15" s="178">
        <f>'[1]19тест'!K15</f>
        <v>0</v>
      </c>
      <c r="W15" s="178">
        <f>'[1]20тест'!K15</f>
        <v>0</v>
      </c>
      <c r="X15" s="178">
        <f>'[1]21тест'!K15</f>
        <v>0</v>
      </c>
      <c r="Y15" s="178">
        <f>'[1]22тест'!K15</f>
        <v>0</v>
      </c>
      <c r="Z15" s="178">
        <f>'[1]23тест'!K15</f>
        <v>0</v>
      </c>
      <c r="AA15" s="178">
        <f>'[1]24тест'!K15</f>
        <v>0</v>
      </c>
      <c r="AB15" s="178">
        <f>'[1]25тест'!K15</f>
        <v>0</v>
      </c>
      <c r="AC15" s="179">
        <f>SUM(D15:AB15)/AD15</f>
        <v>74</v>
      </c>
      <c r="AD15" s="167">
        <f t="shared" si="0"/>
        <v>4</v>
      </c>
      <c r="AE15" s="180">
        <f>IF(D15&gt;0,1," " )</f>
        <v>1</v>
      </c>
      <c r="AF15" s="180">
        <f>IF(E15&gt;0,1," " )</f>
        <v>1</v>
      </c>
      <c r="AG15" s="180">
        <f>IF(F15&gt;0,1," " )</f>
        <v>1</v>
      </c>
      <c r="AH15" s="180">
        <f>IF(G15&gt;0,1," " )</f>
        <v>1</v>
      </c>
      <c r="AI15" s="180" t="str">
        <f>IF(H15&gt;0,1," " )</f>
        <v xml:space="preserve"> </v>
      </c>
      <c r="AJ15" s="180" t="str">
        <f>IF(I15&gt;0,1," " )</f>
        <v xml:space="preserve"> </v>
      </c>
      <c r="AK15" s="180" t="str">
        <f>IF(J15&gt;0,1," " )</f>
        <v xml:space="preserve"> </v>
      </c>
      <c r="AL15" s="180" t="str">
        <f>IF(K15&gt;0,1," " )</f>
        <v xml:space="preserve"> </v>
      </c>
      <c r="AM15" s="180" t="str">
        <f>IF(L15&gt;0,1," " )</f>
        <v xml:space="preserve"> </v>
      </c>
      <c r="AN15" s="180" t="str">
        <f>IF(M15&gt;0,1," " )</f>
        <v xml:space="preserve"> </v>
      </c>
      <c r="AO15" s="180" t="str">
        <f>IF(N15&gt;0,1," " )</f>
        <v xml:space="preserve"> </v>
      </c>
      <c r="AP15" s="180" t="str">
        <f>IF(O15&gt;0,1," " )</f>
        <v xml:space="preserve"> </v>
      </c>
      <c r="AQ15" s="180" t="str">
        <f>IF(P15&gt;0,1," " )</f>
        <v xml:space="preserve"> </v>
      </c>
      <c r="AR15" s="180" t="str">
        <f>IF(Q15&gt;0,1," " )</f>
        <v xml:space="preserve"> </v>
      </c>
      <c r="AS15" s="180" t="str">
        <f>IF(R15&gt;0,1," " )</f>
        <v xml:space="preserve"> </v>
      </c>
      <c r="AT15" s="180" t="str">
        <f>IF(S15&gt;0,1," " )</f>
        <v xml:space="preserve"> </v>
      </c>
      <c r="AU15" s="180" t="str">
        <f>IF(T15&gt;0,1," " )</f>
        <v xml:space="preserve"> </v>
      </c>
      <c r="AV15" s="180" t="str">
        <f>IF(U15&gt;0,1," " )</f>
        <v xml:space="preserve"> </v>
      </c>
      <c r="AW15" s="180" t="str">
        <f>IF(V15&gt;0,1," " )</f>
        <v xml:space="preserve"> </v>
      </c>
      <c r="AX15" s="180" t="str">
        <f>IF(W15&gt;0,1," " )</f>
        <v xml:space="preserve"> </v>
      </c>
      <c r="AY15" s="180" t="str">
        <f>IF(X15&gt;0,1," " )</f>
        <v xml:space="preserve"> </v>
      </c>
      <c r="AZ15" s="180" t="str">
        <f>IF(Y15&gt;0,1," " )</f>
        <v xml:space="preserve"> </v>
      </c>
      <c r="BA15" s="180" t="str">
        <f>IF(Z15&gt;0,1," " )</f>
        <v xml:space="preserve"> </v>
      </c>
      <c r="BB15" s="180" t="str">
        <f>IF(AA15&gt;0,1," " )</f>
        <v xml:space="preserve"> </v>
      </c>
      <c r="BC15" s="180" t="str">
        <f>IF(AB15&gt;0,1," " )</f>
        <v xml:space="preserve"> </v>
      </c>
    </row>
    <row r="16" spans="1:55" ht="15.75" customHeight="1" x14ac:dyDescent="0.25">
      <c r="A16" s="175">
        <f>'[1]Впишите фамилии!'!A72</f>
        <v>13</v>
      </c>
      <c r="B16" s="176" t="str">
        <f>'[1]Впишите фамилии!'!B72</f>
        <v>а</v>
      </c>
      <c r="C16" s="177" t="str">
        <f>'[1]Впишите фамилии!'!C72</f>
        <v>Куприйчук Виталий</v>
      </c>
      <c r="D16" s="175">
        <f>'[1]18.09'!K16</f>
        <v>47</v>
      </c>
      <c r="E16" s="175">
        <f>'[1]6.10'!K16</f>
        <v>49</v>
      </c>
      <c r="F16" s="175">
        <f>'[1]22.10'!K16</f>
        <v>51</v>
      </c>
      <c r="G16" s="175">
        <f>'[1]28.11'!K16</f>
        <v>52</v>
      </c>
      <c r="H16" s="175">
        <f>'[1]10.12'!K16</f>
        <v>0</v>
      </c>
      <c r="I16" s="178">
        <f>'[1]6тест'!K16</f>
        <v>0</v>
      </c>
      <c r="J16" s="178">
        <f>'[1]7тест'!K16</f>
        <v>0</v>
      </c>
      <c r="K16" s="178">
        <f>'[1]8тест'!K16</f>
        <v>0</v>
      </c>
      <c r="L16" s="178">
        <f>'[1]9тест'!K16</f>
        <v>0</v>
      </c>
      <c r="M16" s="178">
        <f>'[1]10тест'!K16</f>
        <v>0</v>
      </c>
      <c r="N16" s="178">
        <f>'[1]11тест'!K16</f>
        <v>0</v>
      </c>
      <c r="O16" s="178">
        <f>'[1]12тест'!K16</f>
        <v>0</v>
      </c>
      <c r="P16" s="178">
        <f>'[1]13тест'!K16</f>
        <v>0</v>
      </c>
      <c r="Q16" s="178">
        <f>'[1]14тест'!K16</f>
        <v>0</v>
      </c>
      <c r="R16" s="178">
        <f>'[1]15тест'!K16</f>
        <v>0</v>
      </c>
      <c r="S16" s="178">
        <f>'[1]16тест'!K16</f>
        <v>0</v>
      </c>
      <c r="T16" s="178">
        <f>'[1]17тест'!K16</f>
        <v>0</v>
      </c>
      <c r="U16" s="178">
        <f>'[1]18тест'!K16</f>
        <v>0</v>
      </c>
      <c r="V16" s="178">
        <f>'[1]19тест'!K16</f>
        <v>0</v>
      </c>
      <c r="W16" s="178">
        <f>'[1]20тест'!K16</f>
        <v>0</v>
      </c>
      <c r="X16" s="178">
        <f>'[1]21тест'!K16</f>
        <v>0</v>
      </c>
      <c r="Y16" s="178">
        <f>'[1]22тест'!K16</f>
        <v>0</v>
      </c>
      <c r="Z16" s="178">
        <f>'[1]23тест'!K16</f>
        <v>0</v>
      </c>
      <c r="AA16" s="178">
        <f>'[1]24тест'!K16</f>
        <v>0</v>
      </c>
      <c r="AB16" s="178">
        <f>'[1]25тест'!K16</f>
        <v>0</v>
      </c>
      <c r="AC16" s="179">
        <f>SUM(D16:AB16)/AD16</f>
        <v>49.75</v>
      </c>
      <c r="AD16" s="167">
        <f t="shared" si="0"/>
        <v>4</v>
      </c>
      <c r="AE16" s="180">
        <f>IF(D16&gt;0,1," " )</f>
        <v>1</v>
      </c>
      <c r="AF16" s="180">
        <f>IF(E16&gt;0,1," " )</f>
        <v>1</v>
      </c>
      <c r="AG16" s="180">
        <f>IF(F16&gt;0,1," " )</f>
        <v>1</v>
      </c>
      <c r="AH16" s="180">
        <f>IF(G16&gt;0,1," " )</f>
        <v>1</v>
      </c>
      <c r="AI16" s="180" t="str">
        <f>IF(H16&gt;0,1," " )</f>
        <v xml:space="preserve"> </v>
      </c>
      <c r="AJ16" s="180" t="str">
        <f>IF(I16&gt;0,1," " )</f>
        <v xml:space="preserve"> </v>
      </c>
      <c r="AK16" s="180" t="str">
        <f>IF(J16&gt;0,1," " )</f>
        <v xml:space="preserve"> </v>
      </c>
      <c r="AL16" s="180" t="str">
        <f>IF(K16&gt;0,1," " )</f>
        <v xml:space="preserve"> </v>
      </c>
      <c r="AM16" s="180" t="str">
        <f>IF(L16&gt;0,1," " )</f>
        <v xml:space="preserve"> </v>
      </c>
      <c r="AN16" s="180" t="str">
        <f>IF(M16&gt;0,1," " )</f>
        <v xml:space="preserve"> </v>
      </c>
      <c r="AO16" s="180" t="str">
        <f>IF(N16&gt;0,1," " )</f>
        <v xml:space="preserve"> </v>
      </c>
      <c r="AP16" s="180" t="str">
        <f>IF(O16&gt;0,1," " )</f>
        <v xml:space="preserve"> </v>
      </c>
      <c r="AQ16" s="180" t="str">
        <f>IF(P16&gt;0,1," " )</f>
        <v xml:space="preserve"> </v>
      </c>
      <c r="AR16" s="180" t="str">
        <f>IF(Q16&gt;0,1," " )</f>
        <v xml:space="preserve"> </v>
      </c>
      <c r="AS16" s="180" t="str">
        <f>IF(R16&gt;0,1," " )</f>
        <v xml:space="preserve"> </v>
      </c>
      <c r="AT16" s="180" t="str">
        <f>IF(S16&gt;0,1," " )</f>
        <v xml:space="preserve"> </v>
      </c>
      <c r="AU16" s="180" t="str">
        <f>IF(T16&gt;0,1," " )</f>
        <v xml:space="preserve"> </v>
      </c>
      <c r="AV16" s="180" t="str">
        <f>IF(U16&gt;0,1," " )</f>
        <v xml:space="preserve"> </v>
      </c>
      <c r="AW16" s="180" t="str">
        <f>IF(V16&gt;0,1," " )</f>
        <v xml:space="preserve"> </v>
      </c>
      <c r="AX16" s="180" t="str">
        <f>IF(W16&gt;0,1," " )</f>
        <v xml:space="preserve"> </v>
      </c>
      <c r="AY16" s="180" t="str">
        <f>IF(X16&gt;0,1," " )</f>
        <v xml:space="preserve"> </v>
      </c>
      <c r="AZ16" s="180" t="str">
        <f>IF(Y16&gt;0,1," " )</f>
        <v xml:space="preserve"> </v>
      </c>
      <c r="BA16" s="180" t="str">
        <f>IF(Z16&gt;0,1," " )</f>
        <v xml:space="preserve"> </v>
      </c>
      <c r="BB16" s="180" t="str">
        <f>IF(AA16&gt;0,1," " )</f>
        <v xml:space="preserve"> </v>
      </c>
      <c r="BC16" s="180" t="str">
        <f>IF(AB16&gt;0,1," " )</f>
        <v xml:space="preserve"> </v>
      </c>
    </row>
    <row r="17" spans="1:55" s="181" customFormat="1" ht="15.75" customHeight="1" x14ac:dyDescent="0.2">
      <c r="A17" s="175">
        <f>'[1]Впишите фамилии!'!A73</f>
        <v>14</v>
      </c>
      <c r="B17" s="176" t="str">
        <f>'[1]Впишите фамилии!'!B73</f>
        <v>а</v>
      </c>
      <c r="C17" s="177" t="str">
        <f>'[1]Впишите фамилии!'!C73</f>
        <v>Мадениетов Арлан</v>
      </c>
      <c r="D17" s="175">
        <f>'[1]18.09'!K17</f>
        <v>72</v>
      </c>
      <c r="E17" s="175">
        <f>'[1]6.10'!K17</f>
        <v>65</v>
      </c>
      <c r="F17" s="175">
        <f>'[1]22.10'!K17</f>
        <v>76</v>
      </c>
      <c r="G17" s="175">
        <f>'[1]28.11'!K17</f>
        <v>65</v>
      </c>
      <c r="H17" s="175">
        <f>'[1]10.12'!K17</f>
        <v>0</v>
      </c>
      <c r="I17" s="178">
        <f>'[1]6тест'!K17</f>
        <v>0</v>
      </c>
      <c r="J17" s="178">
        <f>'[1]7тест'!K17</f>
        <v>0</v>
      </c>
      <c r="K17" s="178">
        <f>'[1]8тест'!K17</f>
        <v>0</v>
      </c>
      <c r="L17" s="178">
        <f>'[1]9тест'!K17</f>
        <v>0</v>
      </c>
      <c r="M17" s="178">
        <f>'[1]10тест'!K17</f>
        <v>0</v>
      </c>
      <c r="N17" s="178">
        <f>'[1]11тест'!K17</f>
        <v>0</v>
      </c>
      <c r="O17" s="178">
        <f>'[1]12тест'!K17</f>
        <v>0</v>
      </c>
      <c r="P17" s="178">
        <f>'[1]13тест'!K17</f>
        <v>0</v>
      </c>
      <c r="Q17" s="178">
        <f>'[1]14тест'!K17</f>
        <v>0</v>
      </c>
      <c r="R17" s="178">
        <f>'[1]15тест'!K17</f>
        <v>0</v>
      </c>
      <c r="S17" s="178">
        <f>'[1]16тест'!K17</f>
        <v>0</v>
      </c>
      <c r="T17" s="178">
        <f>'[1]17тест'!K17</f>
        <v>0</v>
      </c>
      <c r="U17" s="178">
        <f>'[1]18тест'!K17</f>
        <v>0</v>
      </c>
      <c r="V17" s="178">
        <f>'[1]19тест'!K17</f>
        <v>0</v>
      </c>
      <c r="W17" s="178">
        <f>'[1]20тест'!K17</f>
        <v>0</v>
      </c>
      <c r="X17" s="178">
        <f>'[1]21тест'!K17</f>
        <v>0</v>
      </c>
      <c r="Y17" s="178">
        <f>'[1]22тест'!K17</f>
        <v>0</v>
      </c>
      <c r="Z17" s="178">
        <f>'[1]23тест'!K17</f>
        <v>0</v>
      </c>
      <c r="AA17" s="178">
        <f>'[1]24тест'!K17</f>
        <v>0</v>
      </c>
      <c r="AB17" s="178">
        <f>'[1]25тест'!K17</f>
        <v>0</v>
      </c>
      <c r="AC17" s="179">
        <f>SUM(D17:AB17)/AD17</f>
        <v>69.5</v>
      </c>
      <c r="AD17" s="167">
        <f t="shared" si="0"/>
        <v>4</v>
      </c>
      <c r="AE17" s="180">
        <f>IF(D17&gt;0,1," " )</f>
        <v>1</v>
      </c>
      <c r="AF17" s="180">
        <f>IF(E17&gt;0,1," " )</f>
        <v>1</v>
      </c>
      <c r="AG17" s="180">
        <f>IF(F17&gt;0,1," " )</f>
        <v>1</v>
      </c>
      <c r="AH17" s="180">
        <f>IF(G17&gt;0,1," " )</f>
        <v>1</v>
      </c>
      <c r="AI17" s="180" t="str">
        <f>IF(H17&gt;0,1," " )</f>
        <v xml:space="preserve"> </v>
      </c>
      <c r="AJ17" s="180" t="str">
        <f>IF(I17&gt;0,1," " )</f>
        <v xml:space="preserve"> </v>
      </c>
      <c r="AK17" s="180" t="str">
        <f>IF(J17&gt;0,1," " )</f>
        <v xml:space="preserve"> </v>
      </c>
      <c r="AL17" s="180" t="str">
        <f>IF(K17&gt;0,1," " )</f>
        <v xml:space="preserve"> </v>
      </c>
      <c r="AM17" s="180" t="str">
        <f>IF(L17&gt;0,1," " )</f>
        <v xml:space="preserve"> </v>
      </c>
      <c r="AN17" s="180" t="str">
        <f>IF(M17&gt;0,1," " )</f>
        <v xml:space="preserve"> </v>
      </c>
      <c r="AO17" s="180" t="str">
        <f>IF(N17&gt;0,1," " )</f>
        <v xml:space="preserve"> </v>
      </c>
      <c r="AP17" s="180" t="str">
        <f>IF(O17&gt;0,1," " )</f>
        <v xml:space="preserve"> </v>
      </c>
      <c r="AQ17" s="180" t="str">
        <f>IF(P17&gt;0,1," " )</f>
        <v xml:space="preserve"> </v>
      </c>
      <c r="AR17" s="180" t="str">
        <f>IF(Q17&gt;0,1," " )</f>
        <v xml:space="preserve"> </v>
      </c>
      <c r="AS17" s="180" t="str">
        <f>IF(R17&gt;0,1," " )</f>
        <v xml:space="preserve"> </v>
      </c>
      <c r="AT17" s="180" t="str">
        <f>IF(S17&gt;0,1," " )</f>
        <v xml:space="preserve"> </v>
      </c>
      <c r="AU17" s="180" t="str">
        <f>IF(T17&gt;0,1," " )</f>
        <v xml:space="preserve"> </v>
      </c>
      <c r="AV17" s="180" t="str">
        <f>IF(U17&gt;0,1," " )</f>
        <v xml:space="preserve"> </v>
      </c>
      <c r="AW17" s="180" t="str">
        <f>IF(V17&gt;0,1," " )</f>
        <v xml:space="preserve"> </v>
      </c>
      <c r="AX17" s="180" t="str">
        <f>IF(W17&gt;0,1," " )</f>
        <v xml:space="preserve"> </v>
      </c>
      <c r="AY17" s="180" t="str">
        <f>IF(X17&gt;0,1," " )</f>
        <v xml:space="preserve"> </v>
      </c>
      <c r="AZ17" s="180" t="str">
        <f>IF(Y17&gt;0,1," " )</f>
        <v xml:space="preserve"> </v>
      </c>
      <c r="BA17" s="180" t="str">
        <f>IF(Z17&gt;0,1," " )</f>
        <v xml:space="preserve"> </v>
      </c>
      <c r="BB17" s="180" t="str">
        <f>IF(AA17&gt;0,1," " )</f>
        <v xml:space="preserve"> </v>
      </c>
      <c r="BC17" s="180" t="str">
        <f>IF(AB17&gt;0,1," " )</f>
        <v xml:space="preserve"> </v>
      </c>
    </row>
    <row r="18" spans="1:55" s="3" customFormat="1" ht="15.75" customHeight="1" x14ac:dyDescent="0.2">
      <c r="A18" s="175">
        <f>'[1]Впишите фамилии!'!A74</f>
        <v>15</v>
      </c>
      <c r="B18" s="176" t="str">
        <f>'[1]Впишите фамилии!'!B74</f>
        <v>а</v>
      </c>
      <c r="C18" s="177" t="str">
        <f>'[1]Впишите фамилии!'!C74</f>
        <v>Манат Наргиз</v>
      </c>
      <c r="D18" s="175">
        <f>'[1]18.09'!K18</f>
        <v>71</v>
      </c>
      <c r="E18" s="175">
        <f>'[1]6.10'!K18</f>
        <v>85</v>
      </c>
      <c r="F18" s="175">
        <f>'[1]22.10'!K18</f>
        <v>73</v>
      </c>
      <c r="G18" s="175">
        <f>'[1]28.11'!K18</f>
        <v>77</v>
      </c>
      <c r="H18" s="175">
        <f>'[1]10.12'!K18</f>
        <v>0</v>
      </c>
      <c r="I18" s="178">
        <f>'[1]6тест'!K18</f>
        <v>0</v>
      </c>
      <c r="J18" s="178">
        <f>'[1]7тест'!K18</f>
        <v>0</v>
      </c>
      <c r="K18" s="178">
        <f>'[1]8тест'!K18</f>
        <v>0</v>
      </c>
      <c r="L18" s="178">
        <f>'[1]9тест'!K18</f>
        <v>0</v>
      </c>
      <c r="M18" s="178">
        <f>'[1]10тест'!K18</f>
        <v>0</v>
      </c>
      <c r="N18" s="178">
        <f>'[1]11тест'!K18</f>
        <v>0</v>
      </c>
      <c r="O18" s="178">
        <f>'[1]12тест'!K18</f>
        <v>0</v>
      </c>
      <c r="P18" s="178">
        <f>'[1]13тест'!K18</f>
        <v>0</v>
      </c>
      <c r="Q18" s="178">
        <f>'[1]14тест'!K18</f>
        <v>0</v>
      </c>
      <c r="R18" s="178">
        <f>'[1]15тест'!K18</f>
        <v>0</v>
      </c>
      <c r="S18" s="178">
        <f>'[1]16тест'!K18</f>
        <v>0</v>
      </c>
      <c r="T18" s="178">
        <f>'[1]17тест'!K18</f>
        <v>0</v>
      </c>
      <c r="U18" s="178">
        <f>'[1]18тест'!K18</f>
        <v>0</v>
      </c>
      <c r="V18" s="178">
        <f>'[1]19тест'!K18</f>
        <v>0</v>
      </c>
      <c r="W18" s="178">
        <f>'[1]20тест'!K18</f>
        <v>0</v>
      </c>
      <c r="X18" s="178">
        <f>'[1]21тест'!K18</f>
        <v>0</v>
      </c>
      <c r="Y18" s="178">
        <f>'[1]22тест'!K18</f>
        <v>0</v>
      </c>
      <c r="Z18" s="178">
        <f>'[1]23тест'!K18</f>
        <v>0</v>
      </c>
      <c r="AA18" s="178">
        <f>'[1]24тест'!K18</f>
        <v>0</v>
      </c>
      <c r="AB18" s="178">
        <f>'[1]25тест'!K18</f>
        <v>0</v>
      </c>
      <c r="AC18" s="179">
        <f>SUM(D18:AB18)/AD18</f>
        <v>76.5</v>
      </c>
      <c r="AD18" s="167">
        <f t="shared" si="0"/>
        <v>4</v>
      </c>
      <c r="AE18" s="180">
        <f>IF(D18&gt;0,1," " )</f>
        <v>1</v>
      </c>
      <c r="AF18" s="180">
        <f>IF(E18&gt;0,1," " )</f>
        <v>1</v>
      </c>
      <c r="AG18" s="180">
        <f>IF(F18&gt;0,1," " )</f>
        <v>1</v>
      </c>
      <c r="AH18" s="180">
        <f>IF(G18&gt;0,1," " )</f>
        <v>1</v>
      </c>
      <c r="AI18" s="180" t="str">
        <f>IF(H18&gt;0,1," " )</f>
        <v xml:space="preserve"> </v>
      </c>
      <c r="AJ18" s="180" t="str">
        <f>IF(I18&gt;0,1," " )</f>
        <v xml:space="preserve"> </v>
      </c>
      <c r="AK18" s="180" t="str">
        <f>IF(J18&gt;0,1," " )</f>
        <v xml:space="preserve"> </v>
      </c>
      <c r="AL18" s="180" t="str">
        <f>IF(K18&gt;0,1," " )</f>
        <v xml:space="preserve"> </v>
      </c>
      <c r="AM18" s="180" t="str">
        <f>IF(L18&gt;0,1," " )</f>
        <v xml:space="preserve"> </v>
      </c>
      <c r="AN18" s="180" t="str">
        <f>IF(M18&gt;0,1," " )</f>
        <v xml:space="preserve"> </v>
      </c>
      <c r="AO18" s="180" t="str">
        <f>IF(N18&gt;0,1," " )</f>
        <v xml:space="preserve"> </v>
      </c>
      <c r="AP18" s="180" t="str">
        <f>IF(O18&gt;0,1," " )</f>
        <v xml:space="preserve"> </v>
      </c>
      <c r="AQ18" s="180" t="str">
        <f>IF(P18&gt;0,1," " )</f>
        <v xml:space="preserve"> </v>
      </c>
      <c r="AR18" s="180" t="str">
        <f>IF(Q18&gt;0,1," " )</f>
        <v xml:space="preserve"> </v>
      </c>
      <c r="AS18" s="180" t="str">
        <f>IF(R18&gt;0,1," " )</f>
        <v xml:space="preserve"> </v>
      </c>
      <c r="AT18" s="180" t="str">
        <f>IF(S18&gt;0,1," " )</f>
        <v xml:space="preserve"> </v>
      </c>
      <c r="AU18" s="180" t="str">
        <f>IF(T18&gt;0,1," " )</f>
        <v xml:space="preserve"> </v>
      </c>
      <c r="AV18" s="180" t="str">
        <f>IF(U18&gt;0,1," " )</f>
        <v xml:space="preserve"> </v>
      </c>
      <c r="AW18" s="180" t="str">
        <f>IF(V18&gt;0,1," " )</f>
        <v xml:space="preserve"> </v>
      </c>
      <c r="AX18" s="180" t="str">
        <f>IF(W18&gt;0,1," " )</f>
        <v xml:space="preserve"> </v>
      </c>
      <c r="AY18" s="180" t="str">
        <f>IF(X18&gt;0,1," " )</f>
        <v xml:space="preserve"> </v>
      </c>
      <c r="AZ18" s="180" t="str">
        <f>IF(Y18&gt;0,1," " )</f>
        <v xml:space="preserve"> </v>
      </c>
      <c r="BA18" s="180" t="str">
        <f>IF(Z18&gt;0,1," " )</f>
        <v xml:space="preserve"> </v>
      </c>
      <c r="BB18" s="180" t="str">
        <f>IF(AA18&gt;0,1," " )</f>
        <v xml:space="preserve"> </v>
      </c>
      <c r="BC18" s="180" t="str">
        <f>IF(AB18&gt;0,1," " )</f>
        <v xml:space="preserve"> </v>
      </c>
    </row>
    <row r="19" spans="1:55" s="3" customFormat="1" ht="15.75" customHeight="1" x14ac:dyDescent="0.2">
      <c r="A19" s="175">
        <f>'[1]Впишите фамилии!'!A75</f>
        <v>16</v>
      </c>
      <c r="B19" s="176" t="str">
        <f>'[1]Впишите фамилии!'!B75</f>
        <v>а</v>
      </c>
      <c r="C19" s="177" t="str">
        <f>'[1]Впишите фамилии!'!C75</f>
        <v>Малышко Артур</v>
      </c>
      <c r="D19" s="175">
        <f>'[1]18.09'!K19</f>
        <v>68</v>
      </c>
      <c r="E19" s="175">
        <f>'[1]6.10'!K19</f>
        <v>72</v>
      </c>
      <c r="F19" s="175">
        <f>'[1]22.10'!K19</f>
        <v>69</v>
      </c>
      <c r="G19" s="175">
        <f>'[1]28.11'!K19</f>
        <v>59</v>
      </c>
      <c r="H19" s="175">
        <f>'[1]10.12'!K19</f>
        <v>0</v>
      </c>
      <c r="I19" s="178">
        <f>'[1]6тест'!K19</f>
        <v>0</v>
      </c>
      <c r="J19" s="178">
        <f>'[1]7тест'!K19</f>
        <v>0</v>
      </c>
      <c r="K19" s="178">
        <f>'[1]8тест'!K19</f>
        <v>0</v>
      </c>
      <c r="L19" s="178">
        <f>'[1]9тест'!K19</f>
        <v>0</v>
      </c>
      <c r="M19" s="178">
        <f>'[1]10тест'!K19</f>
        <v>0</v>
      </c>
      <c r="N19" s="178">
        <f>'[1]11тест'!K19</f>
        <v>0</v>
      </c>
      <c r="O19" s="178">
        <f>'[1]12тест'!K19</f>
        <v>0</v>
      </c>
      <c r="P19" s="178">
        <f>'[1]13тест'!K19</f>
        <v>0</v>
      </c>
      <c r="Q19" s="178">
        <f>'[1]14тест'!K19</f>
        <v>0</v>
      </c>
      <c r="R19" s="178">
        <f>'[1]15тест'!K19</f>
        <v>0</v>
      </c>
      <c r="S19" s="178">
        <f>'[1]16тест'!K19</f>
        <v>0</v>
      </c>
      <c r="T19" s="178">
        <f>'[1]17тест'!K19</f>
        <v>0</v>
      </c>
      <c r="U19" s="178">
        <f>'[1]18тест'!K19</f>
        <v>0</v>
      </c>
      <c r="V19" s="178">
        <f>'[1]19тест'!K19</f>
        <v>0</v>
      </c>
      <c r="W19" s="178">
        <f>'[1]20тест'!K19</f>
        <v>0</v>
      </c>
      <c r="X19" s="178">
        <f>'[1]21тест'!K19</f>
        <v>0</v>
      </c>
      <c r="Y19" s="178">
        <f>'[1]22тест'!K19</f>
        <v>0</v>
      </c>
      <c r="Z19" s="178">
        <f>'[1]23тест'!K19</f>
        <v>0</v>
      </c>
      <c r="AA19" s="178">
        <f>'[1]24тест'!K19</f>
        <v>0</v>
      </c>
      <c r="AB19" s="178">
        <f>'[1]25тест'!K19</f>
        <v>0</v>
      </c>
      <c r="AC19" s="179">
        <f>SUM(D19:AB19)/AD19</f>
        <v>67</v>
      </c>
      <c r="AD19" s="167">
        <f t="shared" si="0"/>
        <v>4</v>
      </c>
      <c r="AE19" s="180">
        <f>IF(D19&gt;0,1," " )</f>
        <v>1</v>
      </c>
      <c r="AF19" s="180">
        <f>IF(E19&gt;0,1," " )</f>
        <v>1</v>
      </c>
      <c r="AG19" s="180">
        <f>IF(F19&gt;0,1," " )</f>
        <v>1</v>
      </c>
      <c r="AH19" s="180">
        <f>IF(G19&gt;0,1," " )</f>
        <v>1</v>
      </c>
      <c r="AI19" s="180" t="str">
        <f>IF(H19&gt;0,1," " )</f>
        <v xml:space="preserve"> </v>
      </c>
      <c r="AJ19" s="180" t="str">
        <f>IF(I19&gt;0,1," " )</f>
        <v xml:space="preserve"> </v>
      </c>
      <c r="AK19" s="180" t="str">
        <f>IF(J19&gt;0,1," " )</f>
        <v xml:space="preserve"> </v>
      </c>
      <c r="AL19" s="180" t="str">
        <f>IF(K19&gt;0,1," " )</f>
        <v xml:space="preserve"> </v>
      </c>
      <c r="AM19" s="180" t="str">
        <f>IF(L19&gt;0,1," " )</f>
        <v xml:space="preserve"> </v>
      </c>
      <c r="AN19" s="180" t="str">
        <f>IF(M19&gt;0,1," " )</f>
        <v xml:space="preserve"> </v>
      </c>
      <c r="AO19" s="180" t="str">
        <f>IF(N19&gt;0,1," " )</f>
        <v xml:space="preserve"> </v>
      </c>
      <c r="AP19" s="180" t="str">
        <f>IF(O19&gt;0,1," " )</f>
        <v xml:space="preserve"> </v>
      </c>
      <c r="AQ19" s="180" t="str">
        <f>IF(P19&gt;0,1," " )</f>
        <v xml:space="preserve"> </v>
      </c>
      <c r="AR19" s="180" t="str">
        <f>IF(Q19&gt;0,1," " )</f>
        <v xml:space="preserve"> </v>
      </c>
      <c r="AS19" s="180" t="str">
        <f>IF(R19&gt;0,1," " )</f>
        <v xml:space="preserve"> </v>
      </c>
      <c r="AT19" s="180" t="str">
        <f>IF(S19&gt;0,1," " )</f>
        <v xml:space="preserve"> </v>
      </c>
      <c r="AU19" s="180" t="str">
        <f>IF(T19&gt;0,1," " )</f>
        <v xml:space="preserve"> </v>
      </c>
      <c r="AV19" s="180" t="str">
        <f>IF(U19&gt;0,1," " )</f>
        <v xml:space="preserve"> </v>
      </c>
      <c r="AW19" s="180" t="str">
        <f>IF(V19&gt;0,1," " )</f>
        <v xml:space="preserve"> </v>
      </c>
      <c r="AX19" s="180" t="str">
        <f>IF(W19&gt;0,1," " )</f>
        <v xml:space="preserve"> </v>
      </c>
      <c r="AY19" s="180" t="str">
        <f>IF(X19&gt;0,1," " )</f>
        <v xml:space="preserve"> </v>
      </c>
      <c r="AZ19" s="180" t="str">
        <f>IF(Y19&gt;0,1," " )</f>
        <v xml:space="preserve"> </v>
      </c>
      <c r="BA19" s="180" t="str">
        <f>IF(Z19&gt;0,1," " )</f>
        <v xml:space="preserve"> </v>
      </c>
      <c r="BB19" s="180" t="str">
        <f>IF(AA19&gt;0,1," " )</f>
        <v xml:space="preserve"> </v>
      </c>
      <c r="BC19" s="180" t="str">
        <f>IF(AB19&gt;0,1," " )</f>
        <v xml:space="preserve"> </v>
      </c>
    </row>
    <row r="20" spans="1:55" s="3" customFormat="1" ht="15.75" customHeight="1" x14ac:dyDescent="0.2">
      <c r="A20" s="175">
        <f>'[1]Впишите фамилии!'!A76</f>
        <v>17</v>
      </c>
      <c r="B20" s="176" t="str">
        <f>'[1]Впишите фамилии!'!B76</f>
        <v>а</v>
      </c>
      <c r="C20" s="177" t="str">
        <f>'[1]Впишите фамилии!'!C76</f>
        <v>Матаева Виктория</v>
      </c>
      <c r="D20" s="175">
        <f>'[1]18.09'!K20</f>
        <v>84</v>
      </c>
      <c r="E20" s="175">
        <f>'[1]6.10'!K20</f>
        <v>0</v>
      </c>
      <c r="F20" s="175">
        <f>'[1]22.10'!K20</f>
        <v>0</v>
      </c>
      <c r="G20" s="175">
        <f>'[1]28.11'!K20</f>
        <v>77</v>
      </c>
      <c r="H20" s="175">
        <f>'[1]10.12'!K20</f>
        <v>0</v>
      </c>
      <c r="I20" s="178">
        <f>'[1]6тест'!K20</f>
        <v>0</v>
      </c>
      <c r="J20" s="178">
        <f>'[1]7тест'!K20</f>
        <v>0</v>
      </c>
      <c r="K20" s="178">
        <f>'[1]8тест'!K20</f>
        <v>0</v>
      </c>
      <c r="L20" s="178">
        <f>'[1]9тест'!K20</f>
        <v>0</v>
      </c>
      <c r="M20" s="178">
        <f>'[1]10тест'!K20</f>
        <v>0</v>
      </c>
      <c r="N20" s="178">
        <f>'[1]11тест'!K20</f>
        <v>0</v>
      </c>
      <c r="O20" s="178">
        <f>'[1]12тест'!K20</f>
        <v>0</v>
      </c>
      <c r="P20" s="178">
        <f>'[1]13тест'!K20</f>
        <v>0</v>
      </c>
      <c r="Q20" s="178">
        <f>'[1]14тест'!K20</f>
        <v>0</v>
      </c>
      <c r="R20" s="178">
        <f>'[1]15тест'!K20</f>
        <v>0</v>
      </c>
      <c r="S20" s="178">
        <f>'[1]16тест'!K20</f>
        <v>0</v>
      </c>
      <c r="T20" s="178">
        <f>'[1]17тест'!K20</f>
        <v>0</v>
      </c>
      <c r="U20" s="178">
        <f>'[1]18тест'!K20</f>
        <v>0</v>
      </c>
      <c r="V20" s="178">
        <f>'[1]19тест'!K20</f>
        <v>0</v>
      </c>
      <c r="W20" s="178">
        <f>'[1]20тест'!K20</f>
        <v>0</v>
      </c>
      <c r="X20" s="178">
        <f>'[1]21тест'!K20</f>
        <v>0</v>
      </c>
      <c r="Y20" s="178">
        <f>'[1]22тест'!K20</f>
        <v>0</v>
      </c>
      <c r="Z20" s="178">
        <f>'[1]23тест'!K20</f>
        <v>0</v>
      </c>
      <c r="AA20" s="178">
        <f>'[1]24тест'!K20</f>
        <v>0</v>
      </c>
      <c r="AB20" s="178">
        <f>'[1]25тест'!K20</f>
        <v>0</v>
      </c>
      <c r="AC20" s="179">
        <f>SUM(D20:AB20)/AD20</f>
        <v>80.5</v>
      </c>
      <c r="AD20" s="167">
        <f t="shared" si="0"/>
        <v>2</v>
      </c>
      <c r="AE20" s="180">
        <f>IF(D20&gt;0,1," " )</f>
        <v>1</v>
      </c>
      <c r="AF20" s="180" t="str">
        <f>IF(E20&gt;0,1," " )</f>
        <v xml:space="preserve"> </v>
      </c>
      <c r="AG20" s="180" t="str">
        <f>IF(F20&gt;0,1," " )</f>
        <v xml:space="preserve"> </v>
      </c>
      <c r="AH20" s="180">
        <f>IF(G20&gt;0,1," " )</f>
        <v>1</v>
      </c>
      <c r="AI20" s="180" t="str">
        <f>IF(H20&gt;0,1," " )</f>
        <v xml:space="preserve"> </v>
      </c>
      <c r="AJ20" s="180" t="str">
        <f>IF(I20&gt;0,1," " )</f>
        <v xml:space="preserve"> </v>
      </c>
      <c r="AK20" s="180" t="str">
        <f>IF(J20&gt;0,1," " )</f>
        <v xml:space="preserve"> </v>
      </c>
      <c r="AL20" s="180" t="str">
        <f>IF(K20&gt;0,1," " )</f>
        <v xml:space="preserve"> </v>
      </c>
      <c r="AM20" s="180" t="str">
        <f>IF(L20&gt;0,1," " )</f>
        <v xml:space="preserve"> </v>
      </c>
      <c r="AN20" s="180" t="str">
        <f>IF(M20&gt;0,1," " )</f>
        <v xml:space="preserve"> </v>
      </c>
      <c r="AO20" s="180" t="str">
        <f>IF(N20&gt;0,1," " )</f>
        <v xml:space="preserve"> </v>
      </c>
      <c r="AP20" s="180" t="str">
        <f>IF(O20&gt;0,1," " )</f>
        <v xml:space="preserve"> </v>
      </c>
      <c r="AQ20" s="180" t="str">
        <f>IF(P20&gt;0,1," " )</f>
        <v xml:space="preserve"> </v>
      </c>
      <c r="AR20" s="180" t="str">
        <f>IF(Q20&gt;0,1," " )</f>
        <v xml:space="preserve"> </v>
      </c>
      <c r="AS20" s="180" t="str">
        <f>IF(R20&gt;0,1," " )</f>
        <v xml:space="preserve"> </v>
      </c>
      <c r="AT20" s="180" t="str">
        <f>IF(S20&gt;0,1," " )</f>
        <v xml:space="preserve"> </v>
      </c>
      <c r="AU20" s="180" t="str">
        <f>IF(T20&gt;0,1," " )</f>
        <v xml:space="preserve"> </v>
      </c>
      <c r="AV20" s="180" t="str">
        <f>IF(U20&gt;0,1," " )</f>
        <v xml:space="preserve"> </v>
      </c>
      <c r="AW20" s="180" t="str">
        <f>IF(V20&gt;0,1," " )</f>
        <v xml:space="preserve"> </v>
      </c>
      <c r="AX20" s="180" t="str">
        <f>IF(W20&gt;0,1," " )</f>
        <v xml:space="preserve"> </v>
      </c>
      <c r="AY20" s="180" t="str">
        <f>IF(X20&gt;0,1," " )</f>
        <v xml:space="preserve"> </v>
      </c>
      <c r="AZ20" s="180" t="str">
        <f>IF(Y20&gt;0,1," " )</f>
        <v xml:space="preserve"> </v>
      </c>
      <c r="BA20" s="180" t="str">
        <f>IF(Z20&gt;0,1," " )</f>
        <v xml:space="preserve"> </v>
      </c>
      <c r="BB20" s="180" t="str">
        <f>IF(AA20&gt;0,1," " )</f>
        <v xml:space="preserve"> </v>
      </c>
      <c r="BC20" s="180" t="str">
        <f>IF(AB20&gt;0,1," " )</f>
        <v xml:space="preserve"> </v>
      </c>
    </row>
    <row r="21" spans="1:55" s="3" customFormat="1" ht="15.75" customHeight="1" x14ac:dyDescent="0.2">
      <c r="A21" s="175">
        <f>'[1]Впишите фамилии!'!A77</f>
        <v>18</v>
      </c>
      <c r="B21" s="176" t="str">
        <f>'[1]Впишите фамилии!'!B77</f>
        <v>а</v>
      </c>
      <c r="C21" s="177" t="str">
        <f>'[1]Впишите фамилии!'!C77</f>
        <v>Николаенко Ксения</v>
      </c>
      <c r="D21" s="175">
        <f>'[1]18.09'!K21</f>
        <v>0</v>
      </c>
      <c r="E21" s="175">
        <f>'[1]6.10'!K21</f>
        <v>84</v>
      </c>
      <c r="F21" s="175">
        <f>'[1]22.10'!K21</f>
        <v>89</v>
      </c>
      <c r="G21" s="175">
        <f>'[1]28.11'!K21</f>
        <v>75</v>
      </c>
      <c r="H21" s="175">
        <f>'[1]10.12'!K21</f>
        <v>0</v>
      </c>
      <c r="I21" s="178">
        <f>'[1]6тест'!K21</f>
        <v>0</v>
      </c>
      <c r="J21" s="178">
        <f>'[1]7тест'!K21</f>
        <v>0</v>
      </c>
      <c r="K21" s="178">
        <f>'[1]8тест'!K21</f>
        <v>0</v>
      </c>
      <c r="L21" s="178">
        <f>'[1]9тест'!K21</f>
        <v>0</v>
      </c>
      <c r="M21" s="178">
        <f>'[1]10тест'!K21</f>
        <v>0</v>
      </c>
      <c r="N21" s="178">
        <f>'[1]11тест'!K21</f>
        <v>0</v>
      </c>
      <c r="O21" s="178">
        <f>'[1]12тест'!K21</f>
        <v>0</v>
      </c>
      <c r="P21" s="178">
        <f>'[1]13тест'!K21</f>
        <v>0</v>
      </c>
      <c r="Q21" s="178">
        <f>'[1]14тест'!K21</f>
        <v>0</v>
      </c>
      <c r="R21" s="178">
        <f>'[1]15тест'!K21</f>
        <v>0</v>
      </c>
      <c r="S21" s="178">
        <f>'[1]16тест'!K21</f>
        <v>0</v>
      </c>
      <c r="T21" s="178">
        <f>'[1]17тест'!K21</f>
        <v>0</v>
      </c>
      <c r="U21" s="178">
        <f>'[1]18тест'!K21</f>
        <v>0</v>
      </c>
      <c r="V21" s="178">
        <f>'[1]19тест'!K21</f>
        <v>0</v>
      </c>
      <c r="W21" s="178">
        <f>'[1]20тест'!K21</f>
        <v>0</v>
      </c>
      <c r="X21" s="178">
        <f>'[1]21тест'!K21</f>
        <v>0</v>
      </c>
      <c r="Y21" s="178">
        <f>'[1]22тест'!K21</f>
        <v>0</v>
      </c>
      <c r="Z21" s="178">
        <f>'[1]23тест'!K21</f>
        <v>0</v>
      </c>
      <c r="AA21" s="178">
        <f>'[1]24тест'!K21</f>
        <v>0</v>
      </c>
      <c r="AB21" s="178">
        <f>'[1]25тест'!K21</f>
        <v>0</v>
      </c>
      <c r="AC21" s="179">
        <f>SUM(D21:AB21)/AD21</f>
        <v>82.666666666666671</v>
      </c>
      <c r="AD21" s="167">
        <f t="shared" si="0"/>
        <v>3</v>
      </c>
      <c r="AE21" s="180" t="str">
        <f>IF(D21&gt;0,1," " )</f>
        <v xml:space="preserve"> </v>
      </c>
      <c r="AF21" s="180">
        <f>IF(E21&gt;0,1," " )</f>
        <v>1</v>
      </c>
      <c r="AG21" s="180">
        <f>IF(F21&gt;0,1," " )</f>
        <v>1</v>
      </c>
      <c r="AH21" s="180">
        <f>IF(G21&gt;0,1," " )</f>
        <v>1</v>
      </c>
      <c r="AI21" s="180" t="str">
        <f>IF(H21&gt;0,1," " )</f>
        <v xml:space="preserve"> </v>
      </c>
      <c r="AJ21" s="180" t="str">
        <f>IF(I21&gt;0,1," " )</f>
        <v xml:space="preserve"> </v>
      </c>
      <c r="AK21" s="180" t="str">
        <f>IF(J21&gt;0,1," " )</f>
        <v xml:space="preserve"> </v>
      </c>
      <c r="AL21" s="180" t="str">
        <f>IF(K21&gt;0,1," " )</f>
        <v xml:space="preserve"> </v>
      </c>
      <c r="AM21" s="180" t="str">
        <f>IF(L21&gt;0,1," " )</f>
        <v xml:space="preserve"> </v>
      </c>
      <c r="AN21" s="180" t="str">
        <f>IF(M21&gt;0,1," " )</f>
        <v xml:space="preserve"> </v>
      </c>
      <c r="AO21" s="180" t="str">
        <f>IF(N21&gt;0,1," " )</f>
        <v xml:space="preserve"> </v>
      </c>
      <c r="AP21" s="180" t="str">
        <f>IF(O21&gt;0,1," " )</f>
        <v xml:space="preserve"> </v>
      </c>
      <c r="AQ21" s="180" t="str">
        <f>IF(P21&gt;0,1," " )</f>
        <v xml:space="preserve"> </v>
      </c>
      <c r="AR21" s="180" t="str">
        <f>IF(Q21&gt;0,1," " )</f>
        <v xml:space="preserve"> </v>
      </c>
      <c r="AS21" s="180" t="str">
        <f>IF(R21&gt;0,1," " )</f>
        <v xml:space="preserve"> </v>
      </c>
      <c r="AT21" s="180" t="str">
        <f>IF(S21&gt;0,1," " )</f>
        <v xml:space="preserve"> </v>
      </c>
      <c r="AU21" s="180" t="str">
        <f>IF(T21&gt;0,1," " )</f>
        <v xml:space="preserve"> </v>
      </c>
      <c r="AV21" s="180" t="str">
        <f>IF(U21&gt;0,1," " )</f>
        <v xml:space="preserve"> </v>
      </c>
      <c r="AW21" s="180" t="str">
        <f>IF(V21&gt;0,1," " )</f>
        <v xml:space="preserve"> </v>
      </c>
      <c r="AX21" s="180" t="str">
        <f>IF(W21&gt;0,1," " )</f>
        <v xml:space="preserve"> </v>
      </c>
      <c r="AY21" s="180" t="str">
        <f>IF(X21&gt;0,1," " )</f>
        <v xml:space="preserve"> </v>
      </c>
      <c r="AZ21" s="180" t="str">
        <f>IF(Y21&gt;0,1," " )</f>
        <v xml:space="preserve"> </v>
      </c>
      <c r="BA21" s="180" t="str">
        <f>IF(Z21&gt;0,1," " )</f>
        <v xml:space="preserve"> </v>
      </c>
      <c r="BB21" s="180" t="str">
        <f>IF(AA21&gt;0,1," " )</f>
        <v xml:space="preserve"> </v>
      </c>
      <c r="BC21" s="180" t="str">
        <f>IF(AB21&gt;0,1," " )</f>
        <v xml:space="preserve"> </v>
      </c>
    </row>
    <row r="22" spans="1:55" s="3" customFormat="1" ht="15.75" customHeight="1" x14ac:dyDescent="0.2">
      <c r="A22" s="175">
        <f>'[1]Впишите фамилии!'!A78</f>
        <v>19</v>
      </c>
      <c r="B22" s="176" t="str">
        <f>'[1]Впишите фамилии!'!B78</f>
        <v>а</v>
      </c>
      <c r="C22" s="177" t="str">
        <f>'[1]Впишите фамилии!'!C78</f>
        <v>Нурдильдинова  Айгерим</v>
      </c>
      <c r="D22" s="175">
        <f>'[1]18.09'!K22</f>
        <v>81</v>
      </c>
      <c r="E22" s="175">
        <f>'[1]6.10'!K22</f>
        <v>58</v>
      </c>
      <c r="F22" s="175">
        <f>'[1]22.10'!K22</f>
        <v>62</v>
      </c>
      <c r="G22" s="175">
        <f>'[1]28.11'!K22</f>
        <v>78</v>
      </c>
      <c r="H22" s="175">
        <f>'[1]10.12'!K22</f>
        <v>0</v>
      </c>
      <c r="I22" s="178">
        <f>'[1]6тест'!K22</f>
        <v>0</v>
      </c>
      <c r="J22" s="178">
        <f>'[1]7тест'!K22</f>
        <v>0</v>
      </c>
      <c r="K22" s="178">
        <f>'[1]8тест'!K22</f>
        <v>0</v>
      </c>
      <c r="L22" s="178">
        <f>'[1]9тест'!K22</f>
        <v>0</v>
      </c>
      <c r="M22" s="178">
        <f>'[1]10тест'!K22</f>
        <v>0</v>
      </c>
      <c r="N22" s="178">
        <f>'[1]11тест'!K22</f>
        <v>0</v>
      </c>
      <c r="O22" s="178">
        <f>'[1]12тест'!K22</f>
        <v>0</v>
      </c>
      <c r="P22" s="178">
        <f>'[1]13тест'!K22</f>
        <v>0</v>
      </c>
      <c r="Q22" s="178">
        <f>'[1]14тест'!K22</f>
        <v>0</v>
      </c>
      <c r="R22" s="178">
        <f>'[1]15тест'!K22</f>
        <v>0</v>
      </c>
      <c r="S22" s="178">
        <f>'[1]16тест'!K22</f>
        <v>0</v>
      </c>
      <c r="T22" s="178">
        <f>'[1]17тест'!K22</f>
        <v>0</v>
      </c>
      <c r="U22" s="178">
        <f>'[1]18тест'!K22</f>
        <v>0</v>
      </c>
      <c r="V22" s="178">
        <f>'[1]19тест'!K22</f>
        <v>0</v>
      </c>
      <c r="W22" s="178">
        <f>'[1]20тест'!K22</f>
        <v>0</v>
      </c>
      <c r="X22" s="178">
        <f>'[1]21тест'!K22</f>
        <v>0</v>
      </c>
      <c r="Y22" s="178">
        <f>'[1]22тест'!K22</f>
        <v>0</v>
      </c>
      <c r="Z22" s="178">
        <f>'[1]23тест'!K22</f>
        <v>0</v>
      </c>
      <c r="AA22" s="178">
        <f>'[1]24тест'!K22</f>
        <v>0</v>
      </c>
      <c r="AB22" s="178">
        <f>'[1]25тест'!K22</f>
        <v>0</v>
      </c>
      <c r="AC22" s="179">
        <f>SUM(D22:AB22)/AD22</f>
        <v>69.75</v>
      </c>
      <c r="AD22" s="167">
        <f t="shared" si="0"/>
        <v>4</v>
      </c>
      <c r="AE22" s="180">
        <f>IF(D22&gt;0,1," " )</f>
        <v>1</v>
      </c>
      <c r="AF22" s="180">
        <f>IF(E22&gt;0,1," " )</f>
        <v>1</v>
      </c>
      <c r="AG22" s="180">
        <f>IF(F22&gt;0,1," " )</f>
        <v>1</v>
      </c>
      <c r="AH22" s="180">
        <f>IF(G22&gt;0,1," " )</f>
        <v>1</v>
      </c>
      <c r="AI22" s="180" t="str">
        <f>IF(H22&gt;0,1," " )</f>
        <v xml:space="preserve"> </v>
      </c>
      <c r="AJ22" s="180" t="str">
        <f>IF(I22&gt;0,1," " )</f>
        <v xml:space="preserve"> </v>
      </c>
      <c r="AK22" s="180" t="str">
        <f>IF(J22&gt;0,1," " )</f>
        <v xml:space="preserve"> </v>
      </c>
      <c r="AL22" s="180" t="str">
        <f>IF(K22&gt;0,1," " )</f>
        <v xml:space="preserve"> </v>
      </c>
      <c r="AM22" s="180" t="str">
        <f>IF(L22&gt;0,1," " )</f>
        <v xml:space="preserve"> </v>
      </c>
      <c r="AN22" s="180" t="str">
        <f>IF(M22&gt;0,1," " )</f>
        <v xml:space="preserve"> </v>
      </c>
      <c r="AO22" s="180" t="str">
        <f>IF(N22&gt;0,1," " )</f>
        <v xml:space="preserve"> </v>
      </c>
      <c r="AP22" s="180" t="str">
        <f>IF(O22&gt;0,1," " )</f>
        <v xml:space="preserve"> </v>
      </c>
      <c r="AQ22" s="180" t="str">
        <f>IF(P22&gt;0,1," " )</f>
        <v xml:space="preserve"> </v>
      </c>
      <c r="AR22" s="180" t="str">
        <f>IF(Q22&gt;0,1," " )</f>
        <v xml:space="preserve"> </v>
      </c>
      <c r="AS22" s="180" t="str">
        <f>IF(R22&gt;0,1," " )</f>
        <v xml:space="preserve"> </v>
      </c>
      <c r="AT22" s="180" t="str">
        <f>IF(S22&gt;0,1," " )</f>
        <v xml:space="preserve"> </v>
      </c>
      <c r="AU22" s="180" t="str">
        <f>IF(T22&gt;0,1," " )</f>
        <v xml:space="preserve"> </v>
      </c>
      <c r="AV22" s="180" t="str">
        <f>IF(U22&gt;0,1," " )</f>
        <v xml:space="preserve"> </v>
      </c>
      <c r="AW22" s="180" t="str">
        <f>IF(V22&gt;0,1," " )</f>
        <v xml:space="preserve"> </v>
      </c>
      <c r="AX22" s="180" t="str">
        <f>IF(W22&gt;0,1," " )</f>
        <v xml:space="preserve"> </v>
      </c>
      <c r="AY22" s="180" t="str">
        <f>IF(X22&gt;0,1," " )</f>
        <v xml:space="preserve"> </v>
      </c>
      <c r="AZ22" s="180" t="str">
        <f>IF(Y22&gt;0,1," " )</f>
        <v xml:space="preserve"> </v>
      </c>
      <c r="BA22" s="180" t="str">
        <f>IF(Z22&gt;0,1," " )</f>
        <v xml:space="preserve"> </v>
      </c>
      <c r="BB22" s="180" t="str">
        <f>IF(AA22&gt;0,1," " )</f>
        <v xml:space="preserve"> </v>
      </c>
      <c r="BC22" s="180" t="str">
        <f>IF(AB22&gt;0,1," " )</f>
        <v xml:space="preserve"> </v>
      </c>
    </row>
    <row r="23" spans="1:55" s="3" customFormat="1" ht="15.75" hidden="1" customHeight="1" x14ac:dyDescent="0.2">
      <c r="A23" s="175">
        <f>'[1]Впишите фамилии!'!A79</f>
        <v>20</v>
      </c>
      <c r="B23" s="176" t="str">
        <f>'[1]Впишите фамилии!'!B79</f>
        <v>а</v>
      </c>
      <c r="C23" s="177" t="str">
        <f>'[1]Впишите фамилии!'!C79</f>
        <v>Орлова Вероника</v>
      </c>
      <c r="D23" s="175">
        <f>'[1]18.09'!K23</f>
        <v>56</v>
      </c>
      <c r="E23" s="175">
        <f>'[1]6.10'!K23</f>
        <v>71</v>
      </c>
      <c r="F23" s="175">
        <f>'[1]22.10'!K23</f>
        <v>66</v>
      </c>
      <c r="G23" s="175">
        <f>'[1]28.11'!K23</f>
        <v>69</v>
      </c>
      <c r="H23" s="175">
        <f>'[1]10.12'!K23</f>
        <v>0</v>
      </c>
      <c r="I23" s="178">
        <f>'[1]6тест'!K23</f>
        <v>0</v>
      </c>
      <c r="J23" s="178">
        <f>'[1]7тест'!K23</f>
        <v>0</v>
      </c>
      <c r="K23" s="178">
        <f>'[1]8тест'!K23</f>
        <v>0</v>
      </c>
      <c r="L23" s="178">
        <f>'[1]9тест'!K23</f>
        <v>0</v>
      </c>
      <c r="M23" s="178">
        <f>'[1]10тест'!K23</f>
        <v>0</v>
      </c>
      <c r="N23" s="178">
        <f>'[1]11тест'!K23</f>
        <v>0</v>
      </c>
      <c r="O23" s="178">
        <f>'[1]12тест'!K23</f>
        <v>0</v>
      </c>
      <c r="P23" s="178">
        <f>'[1]13тест'!K23</f>
        <v>0</v>
      </c>
      <c r="Q23" s="178">
        <f>'[1]14тест'!K23</f>
        <v>0</v>
      </c>
      <c r="R23" s="178">
        <f>'[1]15тест'!K23</f>
        <v>0</v>
      </c>
      <c r="S23" s="178">
        <f>'[1]16тест'!K23</f>
        <v>0</v>
      </c>
      <c r="T23" s="178">
        <f>'[1]17тест'!K23</f>
        <v>0</v>
      </c>
      <c r="U23" s="178">
        <f>'[1]18тест'!K23</f>
        <v>0</v>
      </c>
      <c r="V23" s="178">
        <f>'[1]19тест'!K23</f>
        <v>0</v>
      </c>
      <c r="W23" s="178">
        <f>'[1]20тест'!K23</f>
        <v>0</v>
      </c>
      <c r="X23" s="178">
        <f>'[1]21тест'!K23</f>
        <v>0</v>
      </c>
      <c r="Y23" s="178">
        <f>'[1]22тест'!K23</f>
        <v>0</v>
      </c>
      <c r="Z23" s="178">
        <f>'[1]23тест'!K23</f>
        <v>0</v>
      </c>
      <c r="AA23" s="178">
        <f>'[1]24тест'!K23</f>
        <v>0</v>
      </c>
      <c r="AB23" s="178">
        <f>'[1]25тест'!K23</f>
        <v>0</v>
      </c>
      <c r="AC23" s="179">
        <f>SUM(D23:AB23)/AD23</f>
        <v>65.5</v>
      </c>
      <c r="AD23" s="167">
        <f t="shared" si="0"/>
        <v>4</v>
      </c>
      <c r="AE23" s="180">
        <f>IF(D23&gt;0,1," " )</f>
        <v>1</v>
      </c>
      <c r="AF23" s="180">
        <f>IF(E23&gt;0,1," " )</f>
        <v>1</v>
      </c>
      <c r="AG23" s="180">
        <f>IF(F23&gt;0,1," " )</f>
        <v>1</v>
      </c>
      <c r="AH23" s="180">
        <f>IF(G23&gt;0,1," " )</f>
        <v>1</v>
      </c>
      <c r="AI23" s="180" t="str">
        <f>IF(H23&gt;0,1," " )</f>
        <v xml:space="preserve"> </v>
      </c>
      <c r="AJ23" s="180" t="str">
        <f>IF(I23&gt;0,1," " )</f>
        <v xml:space="preserve"> </v>
      </c>
      <c r="AK23" s="180" t="str">
        <f>IF(J23&gt;0,1," " )</f>
        <v xml:space="preserve"> </v>
      </c>
      <c r="AL23" s="180" t="str">
        <f>IF(K23&gt;0,1," " )</f>
        <v xml:space="preserve"> </v>
      </c>
      <c r="AM23" s="180" t="str">
        <f>IF(L23&gt;0,1," " )</f>
        <v xml:space="preserve"> </v>
      </c>
      <c r="AN23" s="180" t="str">
        <f>IF(M23&gt;0,1," " )</f>
        <v xml:space="preserve"> </v>
      </c>
      <c r="AO23" s="180" t="str">
        <f>IF(N23&gt;0,1," " )</f>
        <v xml:space="preserve"> </v>
      </c>
      <c r="AP23" s="180" t="str">
        <f>IF(O23&gt;0,1," " )</f>
        <v xml:space="preserve"> </v>
      </c>
      <c r="AQ23" s="180" t="str">
        <f>IF(P23&gt;0,1," " )</f>
        <v xml:space="preserve"> </v>
      </c>
      <c r="AR23" s="180" t="str">
        <f>IF(Q23&gt;0,1," " )</f>
        <v xml:space="preserve"> </v>
      </c>
      <c r="AS23" s="180" t="str">
        <f>IF(R23&gt;0,1," " )</f>
        <v xml:space="preserve"> </v>
      </c>
      <c r="AT23" s="180" t="str">
        <f>IF(S23&gt;0,1," " )</f>
        <v xml:space="preserve"> </v>
      </c>
      <c r="AU23" s="180" t="str">
        <f>IF(T23&gt;0,1," " )</f>
        <v xml:space="preserve"> </v>
      </c>
      <c r="AV23" s="180" t="str">
        <f>IF(U23&gt;0,1," " )</f>
        <v xml:space="preserve"> </v>
      </c>
      <c r="AW23" s="180" t="str">
        <f>IF(V23&gt;0,1," " )</f>
        <v xml:space="preserve"> </v>
      </c>
      <c r="AX23" s="180" t="str">
        <f>IF(W23&gt;0,1," " )</f>
        <v xml:space="preserve"> </v>
      </c>
      <c r="AY23" s="180" t="str">
        <f>IF(X23&gt;0,1," " )</f>
        <v xml:space="preserve"> </v>
      </c>
      <c r="AZ23" s="180" t="str">
        <f>IF(Y23&gt;0,1," " )</f>
        <v xml:space="preserve"> </v>
      </c>
      <c r="BA23" s="180" t="str">
        <f>IF(Z23&gt;0,1," " )</f>
        <v xml:space="preserve"> </v>
      </c>
      <c r="BB23" s="180" t="str">
        <f>IF(AA23&gt;0,1," " )</f>
        <v xml:space="preserve"> </v>
      </c>
      <c r="BC23" s="180" t="str">
        <f>IF(AB23&gt;0,1," " )</f>
        <v xml:space="preserve"> </v>
      </c>
    </row>
    <row r="24" spans="1:55" s="3" customFormat="1" ht="15.75" hidden="1" customHeight="1" x14ac:dyDescent="0.2">
      <c r="A24" s="175">
        <f>'[1]Впишите фамилии!'!A80</f>
        <v>21</v>
      </c>
      <c r="B24" s="176" t="str">
        <f>'[1]Впишите фамилии!'!B80</f>
        <v>а</v>
      </c>
      <c r="C24" s="177" t="str">
        <f>'[1]Впишите фамилии!'!C80</f>
        <v>Тарасов Максим</v>
      </c>
      <c r="D24" s="175">
        <f>'[1]18.09'!K24</f>
        <v>75</v>
      </c>
      <c r="E24" s="175">
        <f>'[1]6.10'!K24</f>
        <v>64</v>
      </c>
      <c r="F24" s="175">
        <f>'[1]22.10'!K24</f>
        <v>67</v>
      </c>
      <c r="G24" s="175">
        <f>'[1]28.11'!K24</f>
        <v>64</v>
      </c>
      <c r="H24" s="175">
        <f>'[1]10.12'!K24</f>
        <v>0</v>
      </c>
      <c r="I24" s="178">
        <f>'[1]6тест'!K24</f>
        <v>0</v>
      </c>
      <c r="J24" s="178">
        <f>'[1]7тест'!K24</f>
        <v>0</v>
      </c>
      <c r="K24" s="178">
        <f>'[1]8тест'!K24</f>
        <v>0</v>
      </c>
      <c r="L24" s="178">
        <f>'[1]9тест'!K24</f>
        <v>0</v>
      </c>
      <c r="M24" s="178">
        <f>'[1]10тест'!K24</f>
        <v>0</v>
      </c>
      <c r="N24" s="178">
        <f>'[1]11тест'!K24</f>
        <v>0</v>
      </c>
      <c r="O24" s="178">
        <f>'[1]12тест'!K24</f>
        <v>0</v>
      </c>
      <c r="P24" s="178">
        <f>'[1]13тест'!K24</f>
        <v>0</v>
      </c>
      <c r="Q24" s="178">
        <f>'[1]14тест'!K24</f>
        <v>0</v>
      </c>
      <c r="R24" s="178">
        <f>'[1]15тест'!K24</f>
        <v>0</v>
      </c>
      <c r="S24" s="178">
        <f>'[1]16тест'!K24</f>
        <v>0</v>
      </c>
      <c r="T24" s="178">
        <f>'[1]17тест'!K24</f>
        <v>0</v>
      </c>
      <c r="U24" s="178">
        <f>'[1]18тест'!K24</f>
        <v>0</v>
      </c>
      <c r="V24" s="178">
        <f>'[1]19тест'!K24</f>
        <v>0</v>
      </c>
      <c r="W24" s="178">
        <f>'[1]20тест'!K24</f>
        <v>0</v>
      </c>
      <c r="X24" s="178">
        <f>'[1]21тест'!K24</f>
        <v>0</v>
      </c>
      <c r="Y24" s="178">
        <f>'[1]22тест'!K24</f>
        <v>0</v>
      </c>
      <c r="Z24" s="178">
        <f>'[1]23тест'!K24</f>
        <v>0</v>
      </c>
      <c r="AA24" s="178">
        <f>'[1]24тест'!K24</f>
        <v>0</v>
      </c>
      <c r="AB24" s="178">
        <f>'[1]25тест'!K24</f>
        <v>0</v>
      </c>
      <c r="AC24" s="179">
        <f>SUM(D24:AB24)/AD24</f>
        <v>67.5</v>
      </c>
      <c r="AD24" s="167">
        <f t="shared" si="0"/>
        <v>4</v>
      </c>
      <c r="AE24" s="180">
        <f>IF(D24&gt;0,1," " )</f>
        <v>1</v>
      </c>
      <c r="AF24" s="180">
        <f>IF(E24&gt;0,1," " )</f>
        <v>1</v>
      </c>
      <c r="AG24" s="180">
        <f>IF(F24&gt;0,1," " )</f>
        <v>1</v>
      </c>
      <c r="AH24" s="180">
        <f>IF(G24&gt;0,1," " )</f>
        <v>1</v>
      </c>
      <c r="AI24" s="180" t="str">
        <f>IF(H24&gt;0,1," " )</f>
        <v xml:space="preserve"> </v>
      </c>
      <c r="AJ24" s="180" t="str">
        <f>IF(I24&gt;0,1," " )</f>
        <v xml:space="preserve"> </v>
      </c>
      <c r="AK24" s="180" t="str">
        <f>IF(J24&gt;0,1," " )</f>
        <v xml:space="preserve"> </v>
      </c>
      <c r="AL24" s="180" t="str">
        <f>IF(K24&gt;0,1," " )</f>
        <v xml:space="preserve"> </v>
      </c>
      <c r="AM24" s="180" t="str">
        <f>IF(L24&gt;0,1," " )</f>
        <v xml:space="preserve"> </v>
      </c>
      <c r="AN24" s="180" t="str">
        <f>IF(M24&gt;0,1," " )</f>
        <v xml:space="preserve"> </v>
      </c>
      <c r="AO24" s="180" t="str">
        <f>IF(N24&gt;0,1," " )</f>
        <v xml:space="preserve"> </v>
      </c>
      <c r="AP24" s="180" t="str">
        <f>IF(O24&gt;0,1," " )</f>
        <v xml:space="preserve"> </v>
      </c>
      <c r="AQ24" s="180" t="str">
        <f>IF(P24&gt;0,1," " )</f>
        <v xml:space="preserve"> </v>
      </c>
      <c r="AR24" s="180" t="str">
        <f>IF(Q24&gt;0,1," " )</f>
        <v xml:space="preserve"> </v>
      </c>
      <c r="AS24" s="180" t="str">
        <f>IF(R24&gt;0,1," " )</f>
        <v xml:space="preserve"> </v>
      </c>
      <c r="AT24" s="180" t="str">
        <f>IF(S24&gt;0,1," " )</f>
        <v xml:space="preserve"> </v>
      </c>
      <c r="AU24" s="180" t="str">
        <f>IF(T24&gt;0,1," " )</f>
        <v xml:space="preserve"> </v>
      </c>
      <c r="AV24" s="180" t="str">
        <f>IF(U24&gt;0,1," " )</f>
        <v xml:space="preserve"> </v>
      </c>
      <c r="AW24" s="180" t="str">
        <f>IF(V24&gt;0,1," " )</f>
        <v xml:space="preserve"> </v>
      </c>
      <c r="AX24" s="180" t="str">
        <f>IF(W24&gt;0,1," " )</f>
        <v xml:space="preserve"> </v>
      </c>
      <c r="AY24" s="180" t="str">
        <f>IF(X24&gt;0,1," " )</f>
        <v xml:space="preserve"> </v>
      </c>
      <c r="AZ24" s="180" t="str">
        <f>IF(Y24&gt;0,1," " )</f>
        <v xml:space="preserve"> </v>
      </c>
      <c r="BA24" s="180" t="str">
        <f>IF(Z24&gt;0,1," " )</f>
        <v xml:space="preserve"> </v>
      </c>
      <c r="BB24" s="180" t="str">
        <f>IF(AA24&gt;0,1," " )</f>
        <v xml:space="preserve"> </v>
      </c>
      <c r="BC24" s="180" t="str">
        <f>IF(AB24&gt;0,1," " )</f>
        <v xml:space="preserve"> </v>
      </c>
    </row>
    <row r="25" spans="1:55" s="3" customFormat="1" ht="15.75" hidden="1" customHeight="1" x14ac:dyDescent="0.2">
      <c r="A25" s="175">
        <f>'[1]Впишите фамилии!'!A81</f>
        <v>22</v>
      </c>
      <c r="B25" s="176" t="str">
        <f>'[1]Впишите фамилии!'!B81</f>
        <v>а</v>
      </c>
      <c r="C25" s="177" t="str">
        <f>'[1]Впишите фамилии!'!C81</f>
        <v>Цыбулькин Илья</v>
      </c>
      <c r="D25" s="175">
        <f>'[1]18.09'!K25</f>
        <v>65</v>
      </c>
      <c r="E25" s="175">
        <f>'[1]6.10'!K25</f>
        <v>73</v>
      </c>
      <c r="F25" s="175">
        <f>'[1]22.10'!K25</f>
        <v>58</v>
      </c>
      <c r="G25" s="175">
        <f>'[1]28.11'!K25</f>
        <v>72</v>
      </c>
      <c r="H25" s="175">
        <f>'[1]10.12'!K25</f>
        <v>0</v>
      </c>
      <c r="I25" s="178">
        <f>'[1]6тест'!K25</f>
        <v>0</v>
      </c>
      <c r="J25" s="178">
        <f>'[1]7тест'!K25</f>
        <v>0</v>
      </c>
      <c r="K25" s="178">
        <f>'[1]8тест'!K25</f>
        <v>0</v>
      </c>
      <c r="L25" s="178">
        <f>'[1]9тест'!K25</f>
        <v>0</v>
      </c>
      <c r="M25" s="178">
        <f>'[1]10тест'!K25</f>
        <v>0</v>
      </c>
      <c r="N25" s="178">
        <f>'[1]11тест'!K25</f>
        <v>0</v>
      </c>
      <c r="O25" s="178">
        <f>'[1]12тест'!K25</f>
        <v>0</v>
      </c>
      <c r="P25" s="178">
        <f>'[1]13тест'!K25</f>
        <v>0</v>
      </c>
      <c r="Q25" s="178">
        <f>'[1]14тест'!K25</f>
        <v>0</v>
      </c>
      <c r="R25" s="178">
        <f>'[1]15тест'!K25</f>
        <v>0</v>
      </c>
      <c r="S25" s="178">
        <f>'[1]16тест'!K25</f>
        <v>0</v>
      </c>
      <c r="T25" s="178">
        <f>'[1]17тест'!K25</f>
        <v>0</v>
      </c>
      <c r="U25" s="178">
        <f>'[1]18тест'!K25</f>
        <v>0</v>
      </c>
      <c r="V25" s="178">
        <f>'[1]19тест'!K25</f>
        <v>0</v>
      </c>
      <c r="W25" s="178">
        <f>'[1]20тест'!K25</f>
        <v>0</v>
      </c>
      <c r="X25" s="178">
        <f>'[1]21тест'!K25</f>
        <v>0</v>
      </c>
      <c r="Y25" s="178">
        <f>'[1]22тест'!K25</f>
        <v>0</v>
      </c>
      <c r="Z25" s="178">
        <f>'[1]23тест'!K25</f>
        <v>0</v>
      </c>
      <c r="AA25" s="178">
        <f>'[1]24тест'!K25</f>
        <v>0</v>
      </c>
      <c r="AB25" s="178">
        <f>'[1]25тест'!K25</f>
        <v>0</v>
      </c>
      <c r="AC25" s="179">
        <f>SUM(D25:AB25)/AD25</f>
        <v>67</v>
      </c>
      <c r="AD25" s="167">
        <f t="shared" si="0"/>
        <v>4</v>
      </c>
      <c r="AE25" s="180">
        <f>IF(D25&gt;0,1," " )</f>
        <v>1</v>
      </c>
      <c r="AF25" s="180">
        <f>IF(E25&gt;0,1," " )</f>
        <v>1</v>
      </c>
      <c r="AG25" s="180">
        <f>IF(F25&gt;0,1," " )</f>
        <v>1</v>
      </c>
      <c r="AH25" s="180">
        <f>IF(G25&gt;0,1," " )</f>
        <v>1</v>
      </c>
      <c r="AI25" s="180" t="str">
        <f>IF(H25&gt;0,1," " )</f>
        <v xml:space="preserve"> </v>
      </c>
      <c r="AJ25" s="180" t="str">
        <f>IF(I25&gt;0,1," " )</f>
        <v xml:space="preserve"> </v>
      </c>
      <c r="AK25" s="180" t="str">
        <f>IF(J25&gt;0,1," " )</f>
        <v xml:space="preserve"> </v>
      </c>
      <c r="AL25" s="180" t="str">
        <f>IF(K25&gt;0,1," " )</f>
        <v xml:space="preserve"> </v>
      </c>
      <c r="AM25" s="180" t="str">
        <f>IF(L25&gt;0,1," " )</f>
        <v xml:space="preserve"> </v>
      </c>
      <c r="AN25" s="180" t="str">
        <f>IF(M25&gt;0,1," " )</f>
        <v xml:space="preserve"> </v>
      </c>
      <c r="AO25" s="180" t="str">
        <f>IF(N25&gt;0,1," " )</f>
        <v xml:space="preserve"> </v>
      </c>
      <c r="AP25" s="180" t="str">
        <f>IF(O25&gt;0,1," " )</f>
        <v xml:space="preserve"> </v>
      </c>
      <c r="AQ25" s="180" t="str">
        <f>IF(P25&gt;0,1," " )</f>
        <v xml:space="preserve"> </v>
      </c>
      <c r="AR25" s="180" t="str">
        <f>IF(Q25&gt;0,1," " )</f>
        <v xml:space="preserve"> </v>
      </c>
      <c r="AS25" s="180" t="str">
        <f>IF(R25&gt;0,1," " )</f>
        <v xml:space="preserve"> </v>
      </c>
      <c r="AT25" s="180" t="str">
        <f>IF(S25&gt;0,1," " )</f>
        <v xml:space="preserve"> </v>
      </c>
      <c r="AU25" s="180" t="str">
        <f>IF(T25&gt;0,1," " )</f>
        <v xml:space="preserve"> </v>
      </c>
      <c r="AV25" s="180" t="str">
        <f>IF(U25&gt;0,1," " )</f>
        <v xml:space="preserve"> </v>
      </c>
      <c r="AW25" s="180" t="str">
        <f>IF(V25&gt;0,1," " )</f>
        <v xml:space="preserve"> </v>
      </c>
      <c r="AX25" s="180" t="str">
        <f>IF(W25&gt;0,1," " )</f>
        <v xml:space="preserve"> </v>
      </c>
      <c r="AY25" s="180" t="str">
        <f>IF(X25&gt;0,1," " )</f>
        <v xml:space="preserve"> </v>
      </c>
      <c r="AZ25" s="180" t="str">
        <f>IF(Y25&gt;0,1," " )</f>
        <v xml:space="preserve"> </v>
      </c>
      <c r="BA25" s="180" t="str">
        <f>IF(Z25&gt;0,1," " )</f>
        <v xml:space="preserve"> </v>
      </c>
      <c r="BB25" s="180" t="str">
        <f>IF(AA25&gt;0,1," " )</f>
        <v xml:space="preserve"> </v>
      </c>
      <c r="BC25" s="180" t="str">
        <f>IF(AB25&gt;0,1," " )</f>
        <v xml:space="preserve"> </v>
      </c>
    </row>
    <row r="26" spans="1:55" s="3" customFormat="1" ht="15.75" hidden="1" customHeight="1" x14ac:dyDescent="0.2">
      <c r="A26" s="175">
        <f>'[1]Впишите фамилии!'!A82</f>
        <v>0</v>
      </c>
      <c r="B26" s="176">
        <f>'[1]Впишите фамилии!'!B82</f>
        <v>0</v>
      </c>
      <c r="C26" s="177">
        <f>'[1]Впишите фамилии!'!C82</f>
        <v>0</v>
      </c>
      <c r="D26" s="175">
        <f>'[1]18.09'!K26</f>
        <v>0</v>
      </c>
      <c r="E26" s="175">
        <f>'[1]6.10'!K26</f>
        <v>0</v>
      </c>
      <c r="F26" s="175">
        <f>'[1]22.10'!K26</f>
        <v>0</v>
      </c>
      <c r="G26" s="175">
        <f>'[1]28.11'!K26</f>
        <v>0</v>
      </c>
      <c r="H26" s="175">
        <f>'[1]10.12'!K26</f>
        <v>0</v>
      </c>
      <c r="I26" s="178">
        <f>'[1]6тест'!K26</f>
        <v>0</v>
      </c>
      <c r="J26" s="178">
        <f>'[1]7тест'!K26</f>
        <v>0</v>
      </c>
      <c r="K26" s="178">
        <f>'[1]8тест'!K26</f>
        <v>0</v>
      </c>
      <c r="L26" s="178">
        <f>'[1]9тест'!K26</f>
        <v>0</v>
      </c>
      <c r="M26" s="178">
        <f>'[1]10тест'!K26</f>
        <v>0</v>
      </c>
      <c r="N26" s="178">
        <f>'[1]11тест'!K26</f>
        <v>0</v>
      </c>
      <c r="O26" s="178">
        <f>'[1]12тест'!K26</f>
        <v>0</v>
      </c>
      <c r="P26" s="178">
        <f>'[1]13тест'!K26</f>
        <v>0</v>
      </c>
      <c r="Q26" s="178">
        <f>'[1]14тест'!K26</f>
        <v>0</v>
      </c>
      <c r="R26" s="178">
        <f>'[1]15тест'!K26</f>
        <v>0</v>
      </c>
      <c r="S26" s="178">
        <f>'[1]16тест'!K26</f>
        <v>0</v>
      </c>
      <c r="T26" s="178">
        <f>'[1]17тест'!K26</f>
        <v>0</v>
      </c>
      <c r="U26" s="178">
        <f>'[1]18тест'!K26</f>
        <v>0</v>
      </c>
      <c r="V26" s="178">
        <f>'[1]19тест'!K26</f>
        <v>0</v>
      </c>
      <c r="W26" s="178">
        <f>'[1]20тест'!K26</f>
        <v>0</v>
      </c>
      <c r="X26" s="178">
        <f>'[1]21тест'!K26</f>
        <v>0</v>
      </c>
      <c r="Y26" s="178">
        <f>'[1]22тест'!K26</f>
        <v>0</v>
      </c>
      <c r="Z26" s="178">
        <f>'[1]23тест'!K26</f>
        <v>0</v>
      </c>
      <c r="AA26" s="178">
        <f>'[1]24тест'!K26</f>
        <v>0</v>
      </c>
      <c r="AB26" s="178">
        <f>'[1]25тест'!K26</f>
        <v>0</v>
      </c>
      <c r="AC26" s="179" t="e">
        <f>SUM(D26:AB26)/AD26</f>
        <v>#DIV/0!</v>
      </c>
      <c r="AD26" s="167">
        <f t="shared" si="0"/>
        <v>0</v>
      </c>
      <c r="AE26" s="180" t="str">
        <f>IF(D26&gt;0,1," " )</f>
        <v xml:space="preserve"> </v>
      </c>
      <c r="AF26" s="180" t="str">
        <f>IF(E26&gt;0,1," " )</f>
        <v xml:space="preserve"> </v>
      </c>
      <c r="AG26" s="180" t="str">
        <f>IF(F26&gt;0,1," " )</f>
        <v xml:space="preserve"> </v>
      </c>
      <c r="AH26" s="180" t="str">
        <f>IF(G26&gt;0,1," " )</f>
        <v xml:space="preserve"> </v>
      </c>
      <c r="AI26" s="180" t="str">
        <f>IF(H26&gt;0,1," " )</f>
        <v xml:space="preserve"> </v>
      </c>
      <c r="AJ26" s="180" t="str">
        <f>IF(I26&gt;0,1," " )</f>
        <v xml:space="preserve"> </v>
      </c>
      <c r="AK26" s="180" t="str">
        <f>IF(J26&gt;0,1," " )</f>
        <v xml:space="preserve"> </v>
      </c>
      <c r="AL26" s="180" t="str">
        <f>IF(K26&gt;0,1," " )</f>
        <v xml:space="preserve"> </v>
      </c>
      <c r="AM26" s="180" t="str">
        <f>IF(L26&gt;0,1," " )</f>
        <v xml:space="preserve"> </v>
      </c>
      <c r="AN26" s="180" t="str">
        <f>IF(M26&gt;0,1," " )</f>
        <v xml:space="preserve"> </v>
      </c>
      <c r="AO26" s="180" t="str">
        <f>IF(N26&gt;0,1," " )</f>
        <v xml:space="preserve"> </v>
      </c>
      <c r="AP26" s="180" t="str">
        <f>IF(O26&gt;0,1," " )</f>
        <v xml:space="preserve"> </v>
      </c>
      <c r="AQ26" s="180" t="str">
        <f>IF(P26&gt;0,1," " )</f>
        <v xml:space="preserve"> </v>
      </c>
      <c r="AR26" s="180" t="str">
        <f>IF(Q26&gt;0,1," " )</f>
        <v xml:space="preserve"> </v>
      </c>
      <c r="AS26" s="180" t="str">
        <f>IF(R26&gt;0,1," " )</f>
        <v xml:space="preserve"> </v>
      </c>
      <c r="AT26" s="180" t="str">
        <f>IF(S26&gt;0,1," " )</f>
        <v xml:space="preserve"> </v>
      </c>
      <c r="AU26" s="180" t="str">
        <f>IF(T26&gt;0,1," " )</f>
        <v xml:space="preserve"> </v>
      </c>
      <c r="AV26" s="180" t="str">
        <f>IF(U26&gt;0,1," " )</f>
        <v xml:space="preserve"> </v>
      </c>
      <c r="AW26" s="180" t="str">
        <f>IF(V26&gt;0,1," " )</f>
        <v xml:space="preserve"> </v>
      </c>
      <c r="AX26" s="180" t="str">
        <f>IF(W26&gt;0,1," " )</f>
        <v xml:space="preserve"> </v>
      </c>
      <c r="AY26" s="180" t="str">
        <f>IF(X26&gt;0,1," " )</f>
        <v xml:space="preserve"> </v>
      </c>
      <c r="AZ26" s="180" t="str">
        <f>IF(Y26&gt;0,1," " )</f>
        <v xml:space="preserve"> </v>
      </c>
      <c r="BA26" s="180" t="str">
        <f>IF(Z26&gt;0,1," " )</f>
        <v xml:space="preserve"> </v>
      </c>
      <c r="BB26" s="180" t="str">
        <f>IF(AA26&gt;0,1," " )</f>
        <v xml:space="preserve"> </v>
      </c>
      <c r="BC26" s="180" t="str">
        <f>IF(AB26&gt;0,1," " )</f>
        <v xml:space="preserve"> </v>
      </c>
    </row>
    <row r="27" spans="1:55" s="3" customFormat="1" ht="15.75" hidden="1" customHeight="1" x14ac:dyDescent="0.2">
      <c r="A27" s="175">
        <f>'[1]Впишите фамилии!'!A83</f>
        <v>0</v>
      </c>
      <c r="B27" s="176">
        <f>'[1]Впишите фамилии!'!B83</f>
        <v>0</v>
      </c>
      <c r="C27" s="177">
        <f>'[1]Впишите фамилии!'!C83</f>
        <v>0</v>
      </c>
      <c r="D27" s="175">
        <f>'[1]18.09'!K27</f>
        <v>0</v>
      </c>
      <c r="E27" s="175">
        <f>'[1]6.10'!K27</f>
        <v>0</v>
      </c>
      <c r="F27" s="175">
        <f>'[1]22.10'!K27</f>
        <v>0</v>
      </c>
      <c r="G27" s="175">
        <f>'[1]28.11'!K27</f>
        <v>0</v>
      </c>
      <c r="H27" s="175">
        <f>'[1]10.12'!K27</f>
        <v>0</v>
      </c>
      <c r="I27" s="178">
        <f>'[1]6тест'!K27</f>
        <v>0</v>
      </c>
      <c r="J27" s="178">
        <f>'[1]7тест'!K27</f>
        <v>0</v>
      </c>
      <c r="K27" s="178">
        <f>'[1]8тест'!K27</f>
        <v>0</v>
      </c>
      <c r="L27" s="178">
        <f>'[1]9тест'!K27</f>
        <v>0</v>
      </c>
      <c r="M27" s="178">
        <f>'[1]10тест'!K27</f>
        <v>0</v>
      </c>
      <c r="N27" s="178">
        <f>'[1]11тест'!K27</f>
        <v>0</v>
      </c>
      <c r="O27" s="178">
        <f>'[1]12тест'!K27</f>
        <v>0</v>
      </c>
      <c r="P27" s="178">
        <f>'[1]13тест'!K27</f>
        <v>0</v>
      </c>
      <c r="Q27" s="178">
        <f>'[1]14тест'!K27</f>
        <v>0</v>
      </c>
      <c r="R27" s="178">
        <f>'[1]15тест'!K27</f>
        <v>0</v>
      </c>
      <c r="S27" s="178">
        <f>'[1]16тест'!K27</f>
        <v>0</v>
      </c>
      <c r="T27" s="178">
        <f>'[1]17тест'!K27</f>
        <v>0</v>
      </c>
      <c r="U27" s="178">
        <f>'[1]18тест'!K27</f>
        <v>0</v>
      </c>
      <c r="V27" s="178">
        <f>'[1]19тест'!K27</f>
        <v>0</v>
      </c>
      <c r="W27" s="178">
        <f>'[1]20тест'!K27</f>
        <v>0</v>
      </c>
      <c r="X27" s="178">
        <f>'[1]21тест'!K27</f>
        <v>0</v>
      </c>
      <c r="Y27" s="178">
        <f>'[1]22тест'!K27</f>
        <v>0</v>
      </c>
      <c r="Z27" s="178">
        <f>'[1]23тест'!K27</f>
        <v>0</v>
      </c>
      <c r="AA27" s="178">
        <f>'[1]24тест'!K27</f>
        <v>0</v>
      </c>
      <c r="AB27" s="178">
        <f>'[1]25тест'!K27</f>
        <v>0</v>
      </c>
      <c r="AC27" s="179" t="e">
        <f>SUM(D27:AB27)/AD27</f>
        <v>#DIV/0!</v>
      </c>
      <c r="AD27" s="167">
        <f t="shared" si="0"/>
        <v>0</v>
      </c>
      <c r="AE27" s="180" t="str">
        <f>IF(D27&gt;0,1," " )</f>
        <v xml:space="preserve"> </v>
      </c>
      <c r="AF27" s="180" t="str">
        <f>IF(E27&gt;0,1," " )</f>
        <v xml:space="preserve"> </v>
      </c>
      <c r="AG27" s="180" t="str">
        <f>IF(F27&gt;0,1," " )</f>
        <v xml:space="preserve"> </v>
      </c>
      <c r="AH27" s="180" t="str">
        <f>IF(G27&gt;0,1," " )</f>
        <v xml:space="preserve"> </v>
      </c>
      <c r="AI27" s="180" t="str">
        <f>IF(H27&gt;0,1," " )</f>
        <v xml:space="preserve"> </v>
      </c>
      <c r="AJ27" s="180" t="str">
        <f>IF(I27&gt;0,1," " )</f>
        <v xml:space="preserve"> </v>
      </c>
      <c r="AK27" s="180" t="str">
        <f>IF(J27&gt;0,1," " )</f>
        <v xml:space="preserve"> </v>
      </c>
      <c r="AL27" s="180" t="str">
        <f>IF(K27&gt;0,1," " )</f>
        <v xml:space="preserve"> </v>
      </c>
      <c r="AM27" s="180" t="str">
        <f>IF(L27&gt;0,1," " )</f>
        <v xml:space="preserve"> </v>
      </c>
      <c r="AN27" s="180" t="str">
        <f>IF(M27&gt;0,1," " )</f>
        <v xml:space="preserve"> </v>
      </c>
      <c r="AO27" s="180" t="str">
        <f>IF(N27&gt;0,1," " )</f>
        <v xml:space="preserve"> </v>
      </c>
      <c r="AP27" s="180" t="str">
        <f>IF(O27&gt;0,1," " )</f>
        <v xml:space="preserve"> </v>
      </c>
      <c r="AQ27" s="180" t="str">
        <f>IF(P27&gt;0,1," " )</f>
        <v xml:space="preserve"> </v>
      </c>
      <c r="AR27" s="180" t="str">
        <f>IF(Q27&gt;0,1," " )</f>
        <v xml:space="preserve"> </v>
      </c>
      <c r="AS27" s="180" t="str">
        <f>IF(R27&gt;0,1," " )</f>
        <v xml:space="preserve"> </v>
      </c>
      <c r="AT27" s="180" t="str">
        <f>IF(S27&gt;0,1," " )</f>
        <v xml:space="preserve"> </v>
      </c>
      <c r="AU27" s="180" t="str">
        <f>IF(T27&gt;0,1," " )</f>
        <v xml:space="preserve"> </v>
      </c>
      <c r="AV27" s="180" t="str">
        <f>IF(U27&gt;0,1," " )</f>
        <v xml:space="preserve"> </v>
      </c>
      <c r="AW27" s="180" t="str">
        <f>IF(V27&gt;0,1," " )</f>
        <v xml:space="preserve"> </v>
      </c>
      <c r="AX27" s="180" t="str">
        <f>IF(W27&gt;0,1," " )</f>
        <v xml:space="preserve"> </v>
      </c>
      <c r="AY27" s="180" t="str">
        <f>IF(X27&gt;0,1," " )</f>
        <v xml:space="preserve"> </v>
      </c>
      <c r="AZ27" s="180" t="str">
        <f>IF(Y27&gt;0,1," " )</f>
        <v xml:space="preserve"> </v>
      </c>
      <c r="BA27" s="180" t="str">
        <f>IF(Z27&gt;0,1," " )</f>
        <v xml:space="preserve"> </v>
      </c>
      <c r="BB27" s="180" t="str">
        <f>IF(AA27&gt;0,1," " )</f>
        <v xml:space="preserve"> </v>
      </c>
      <c r="BC27" s="180" t="str">
        <f>IF(AB27&gt;0,1," " )</f>
        <v xml:space="preserve"> </v>
      </c>
    </row>
    <row r="28" spans="1:55" s="3" customFormat="1" ht="15.75" hidden="1" customHeight="1" x14ac:dyDescent="0.2">
      <c r="A28" s="175">
        <f>'[1]Впишите фамилии!'!A84</f>
        <v>0</v>
      </c>
      <c r="B28" s="176">
        <f>'[1]Впишите фамилии!'!B84</f>
        <v>0</v>
      </c>
      <c r="C28" s="177">
        <f>'[1]Впишите фамилии!'!C84</f>
        <v>0</v>
      </c>
      <c r="D28" s="175">
        <f>'[1]18.09'!K28</f>
        <v>0</v>
      </c>
      <c r="E28" s="175">
        <f>'[1]6.10'!K28</f>
        <v>0</v>
      </c>
      <c r="F28" s="175">
        <f>'[1]22.10'!K28</f>
        <v>0</v>
      </c>
      <c r="G28" s="175">
        <f>'[1]28.11'!K28</f>
        <v>0</v>
      </c>
      <c r="H28" s="175">
        <f>'[1]10.12'!K28</f>
        <v>0</v>
      </c>
      <c r="I28" s="178">
        <f>'[1]6тест'!K28</f>
        <v>0</v>
      </c>
      <c r="J28" s="178">
        <f>'[1]7тест'!K28</f>
        <v>0</v>
      </c>
      <c r="K28" s="178">
        <f>'[1]8тест'!K28</f>
        <v>0</v>
      </c>
      <c r="L28" s="178">
        <f>'[1]9тест'!K28</f>
        <v>0</v>
      </c>
      <c r="M28" s="178">
        <f>'[1]10тест'!K28</f>
        <v>0</v>
      </c>
      <c r="N28" s="178">
        <f>'[1]11тест'!K28</f>
        <v>0</v>
      </c>
      <c r="O28" s="178">
        <f>'[1]12тест'!K28</f>
        <v>0</v>
      </c>
      <c r="P28" s="178">
        <f>'[1]13тест'!K28</f>
        <v>0</v>
      </c>
      <c r="Q28" s="178">
        <f>'[1]14тест'!K28</f>
        <v>0</v>
      </c>
      <c r="R28" s="178">
        <f>'[1]15тест'!K28</f>
        <v>0</v>
      </c>
      <c r="S28" s="178">
        <f>'[1]16тест'!K28</f>
        <v>0</v>
      </c>
      <c r="T28" s="178">
        <f>'[1]17тест'!K28</f>
        <v>0</v>
      </c>
      <c r="U28" s="178">
        <f>'[1]18тест'!K28</f>
        <v>0</v>
      </c>
      <c r="V28" s="178">
        <f>'[1]19тест'!K28</f>
        <v>0</v>
      </c>
      <c r="W28" s="178">
        <f>'[1]20тест'!K28</f>
        <v>0</v>
      </c>
      <c r="X28" s="178">
        <f>'[1]21тест'!K28</f>
        <v>0</v>
      </c>
      <c r="Y28" s="178">
        <f>'[1]22тест'!K28</f>
        <v>0</v>
      </c>
      <c r="Z28" s="178">
        <f>'[1]23тест'!K28</f>
        <v>0</v>
      </c>
      <c r="AA28" s="178">
        <f>'[1]24тест'!K28</f>
        <v>0</v>
      </c>
      <c r="AB28" s="178">
        <f>'[1]25тест'!K28</f>
        <v>0</v>
      </c>
      <c r="AC28" s="179" t="e">
        <f>SUM(D28:AB28)/AD28</f>
        <v>#DIV/0!</v>
      </c>
      <c r="AD28" s="167">
        <f t="shared" si="0"/>
        <v>0</v>
      </c>
      <c r="AE28" s="180" t="str">
        <f>IF(D28&gt;0,1," " )</f>
        <v xml:space="preserve"> </v>
      </c>
      <c r="AF28" s="180" t="str">
        <f>IF(E28&gt;0,1," " )</f>
        <v xml:space="preserve"> </v>
      </c>
      <c r="AG28" s="180" t="str">
        <f>IF(F28&gt;0,1," " )</f>
        <v xml:space="preserve"> </v>
      </c>
      <c r="AH28" s="180" t="str">
        <f>IF(G28&gt;0,1," " )</f>
        <v xml:space="preserve"> </v>
      </c>
      <c r="AI28" s="180" t="str">
        <f>IF(H28&gt;0,1," " )</f>
        <v xml:space="preserve"> </v>
      </c>
      <c r="AJ28" s="180" t="str">
        <f>IF(I28&gt;0,1," " )</f>
        <v xml:space="preserve"> </v>
      </c>
      <c r="AK28" s="180" t="str">
        <f>IF(J28&gt;0,1," " )</f>
        <v xml:space="preserve"> </v>
      </c>
      <c r="AL28" s="180" t="str">
        <f>IF(K28&gt;0,1," " )</f>
        <v xml:space="preserve"> </v>
      </c>
      <c r="AM28" s="180" t="str">
        <f>IF(L28&gt;0,1," " )</f>
        <v xml:space="preserve"> </v>
      </c>
      <c r="AN28" s="180" t="str">
        <f>IF(M28&gt;0,1," " )</f>
        <v xml:space="preserve"> </v>
      </c>
      <c r="AO28" s="180" t="str">
        <f>IF(N28&gt;0,1," " )</f>
        <v xml:space="preserve"> </v>
      </c>
      <c r="AP28" s="180" t="str">
        <f>IF(O28&gt;0,1," " )</f>
        <v xml:space="preserve"> </v>
      </c>
      <c r="AQ28" s="180" t="str">
        <f>IF(P28&gt;0,1," " )</f>
        <v xml:space="preserve"> </v>
      </c>
      <c r="AR28" s="180" t="str">
        <f>IF(Q28&gt;0,1," " )</f>
        <v xml:space="preserve"> </v>
      </c>
      <c r="AS28" s="180" t="str">
        <f>IF(R28&gt;0,1," " )</f>
        <v xml:space="preserve"> </v>
      </c>
      <c r="AT28" s="180" t="str">
        <f>IF(S28&gt;0,1," " )</f>
        <v xml:space="preserve"> </v>
      </c>
      <c r="AU28" s="180" t="str">
        <f>IF(T28&gt;0,1," " )</f>
        <v xml:space="preserve"> </v>
      </c>
      <c r="AV28" s="180" t="str">
        <f>IF(U28&gt;0,1," " )</f>
        <v xml:space="preserve"> </v>
      </c>
      <c r="AW28" s="180" t="str">
        <f>IF(V28&gt;0,1," " )</f>
        <v xml:space="preserve"> </v>
      </c>
      <c r="AX28" s="180" t="str">
        <f>IF(W28&gt;0,1," " )</f>
        <v xml:space="preserve"> </v>
      </c>
      <c r="AY28" s="180" t="str">
        <f>IF(X28&gt;0,1," " )</f>
        <v xml:space="preserve"> </v>
      </c>
      <c r="AZ28" s="180" t="str">
        <f>IF(Y28&gt;0,1," " )</f>
        <v xml:space="preserve"> </v>
      </c>
      <c r="BA28" s="180" t="str">
        <f>IF(Z28&gt;0,1," " )</f>
        <v xml:space="preserve"> </v>
      </c>
      <c r="BB28" s="180" t="str">
        <f>IF(AA28&gt;0,1," " )</f>
        <v xml:space="preserve"> </v>
      </c>
      <c r="BC28" s="180" t="str">
        <f>IF(AB28&gt;0,1," " )</f>
        <v xml:space="preserve"> </v>
      </c>
    </row>
    <row r="29" spans="1:55" s="3" customFormat="1" ht="15.75" hidden="1" customHeight="1" x14ac:dyDescent="0.2">
      <c r="A29" s="175">
        <f>'[1]Впишите фамилии!'!A85</f>
        <v>0</v>
      </c>
      <c r="B29" s="176">
        <f>'[1]Впишите фамилии!'!B85</f>
        <v>0</v>
      </c>
      <c r="C29" s="177">
        <f>'[1]Впишите фамилии!'!C85</f>
        <v>0</v>
      </c>
      <c r="D29" s="175">
        <f>'[1]18.09'!K29</f>
        <v>0</v>
      </c>
      <c r="E29" s="175">
        <f>'[1]6.10'!K29</f>
        <v>0</v>
      </c>
      <c r="F29" s="175">
        <f>'[1]22.10'!K29</f>
        <v>0</v>
      </c>
      <c r="G29" s="175">
        <f>'[1]28.11'!K29</f>
        <v>0</v>
      </c>
      <c r="H29" s="175">
        <f>'[1]10.12'!K29</f>
        <v>0</v>
      </c>
      <c r="I29" s="178">
        <f>'[1]6тест'!K29</f>
        <v>0</v>
      </c>
      <c r="J29" s="178">
        <f>'[1]7тест'!K29</f>
        <v>0</v>
      </c>
      <c r="K29" s="178">
        <f>'[1]8тест'!K29</f>
        <v>0</v>
      </c>
      <c r="L29" s="178">
        <f>'[1]9тест'!K29</f>
        <v>0</v>
      </c>
      <c r="M29" s="178">
        <f>'[1]10тест'!K29</f>
        <v>0</v>
      </c>
      <c r="N29" s="178">
        <f>'[1]11тест'!K29</f>
        <v>0</v>
      </c>
      <c r="O29" s="178">
        <f>'[1]12тест'!K29</f>
        <v>0</v>
      </c>
      <c r="P29" s="178">
        <f>'[1]13тест'!K29</f>
        <v>0</v>
      </c>
      <c r="Q29" s="178">
        <f>'[1]14тест'!K29</f>
        <v>0</v>
      </c>
      <c r="R29" s="178">
        <f>'[1]15тест'!K29</f>
        <v>0</v>
      </c>
      <c r="S29" s="178">
        <f>'[1]16тест'!K29</f>
        <v>0</v>
      </c>
      <c r="T29" s="178">
        <f>'[1]17тест'!K29</f>
        <v>0</v>
      </c>
      <c r="U29" s="178">
        <f>'[1]18тест'!K29</f>
        <v>0</v>
      </c>
      <c r="V29" s="178">
        <f>'[1]19тест'!K29</f>
        <v>0</v>
      </c>
      <c r="W29" s="178">
        <f>'[1]20тест'!K29</f>
        <v>0</v>
      </c>
      <c r="X29" s="178">
        <f>'[1]21тест'!K29</f>
        <v>0</v>
      </c>
      <c r="Y29" s="178">
        <f>'[1]22тест'!K29</f>
        <v>0</v>
      </c>
      <c r="Z29" s="178">
        <f>'[1]23тест'!K29</f>
        <v>0</v>
      </c>
      <c r="AA29" s="178">
        <f>'[1]24тест'!K29</f>
        <v>0</v>
      </c>
      <c r="AB29" s="178">
        <f>'[1]25тест'!K29</f>
        <v>0</v>
      </c>
      <c r="AC29" s="179" t="e">
        <f>SUM(D29:AB29)/AD29</f>
        <v>#DIV/0!</v>
      </c>
      <c r="AD29" s="167">
        <f t="shared" si="0"/>
        <v>0</v>
      </c>
      <c r="AE29" s="180" t="str">
        <f>IF(D29&gt;0,1," " )</f>
        <v xml:space="preserve"> </v>
      </c>
      <c r="AF29" s="180" t="str">
        <f>IF(E29&gt;0,1," " )</f>
        <v xml:space="preserve"> </v>
      </c>
      <c r="AG29" s="180" t="str">
        <f>IF(F29&gt;0,1," " )</f>
        <v xml:space="preserve"> </v>
      </c>
      <c r="AH29" s="180" t="str">
        <f>IF(G29&gt;0,1," " )</f>
        <v xml:space="preserve"> </v>
      </c>
      <c r="AI29" s="180" t="str">
        <f>IF(H29&gt;0,1," " )</f>
        <v xml:space="preserve"> </v>
      </c>
      <c r="AJ29" s="180" t="str">
        <f>IF(I29&gt;0,1," " )</f>
        <v xml:space="preserve"> </v>
      </c>
      <c r="AK29" s="180" t="str">
        <f>IF(J29&gt;0,1," " )</f>
        <v xml:space="preserve"> </v>
      </c>
      <c r="AL29" s="180" t="str">
        <f>IF(K29&gt;0,1," " )</f>
        <v xml:space="preserve"> </v>
      </c>
      <c r="AM29" s="180" t="str">
        <f>IF(L29&gt;0,1," " )</f>
        <v xml:space="preserve"> </v>
      </c>
      <c r="AN29" s="180" t="str">
        <f>IF(M29&gt;0,1," " )</f>
        <v xml:space="preserve"> </v>
      </c>
      <c r="AO29" s="180" t="str">
        <f>IF(N29&gt;0,1," " )</f>
        <v xml:space="preserve"> </v>
      </c>
      <c r="AP29" s="180" t="str">
        <f>IF(O29&gt;0,1," " )</f>
        <v xml:space="preserve"> </v>
      </c>
      <c r="AQ29" s="180" t="str">
        <f>IF(P29&gt;0,1," " )</f>
        <v xml:space="preserve"> </v>
      </c>
      <c r="AR29" s="180" t="str">
        <f>IF(Q29&gt;0,1," " )</f>
        <v xml:space="preserve"> </v>
      </c>
      <c r="AS29" s="180" t="str">
        <f>IF(R29&gt;0,1," " )</f>
        <v xml:space="preserve"> </v>
      </c>
      <c r="AT29" s="180" t="str">
        <f>IF(S29&gt;0,1," " )</f>
        <v xml:space="preserve"> </v>
      </c>
      <c r="AU29" s="180" t="str">
        <f>IF(T29&gt;0,1," " )</f>
        <v xml:space="preserve"> </v>
      </c>
      <c r="AV29" s="180" t="str">
        <f>IF(U29&gt;0,1," " )</f>
        <v xml:space="preserve"> </v>
      </c>
      <c r="AW29" s="180" t="str">
        <f>IF(V29&gt;0,1," " )</f>
        <v xml:space="preserve"> </v>
      </c>
      <c r="AX29" s="180" t="str">
        <f>IF(W29&gt;0,1," " )</f>
        <v xml:space="preserve"> </v>
      </c>
      <c r="AY29" s="180" t="str">
        <f>IF(X29&gt;0,1," " )</f>
        <v xml:space="preserve"> </v>
      </c>
      <c r="AZ29" s="180" t="str">
        <f>IF(Y29&gt;0,1," " )</f>
        <v xml:space="preserve"> </v>
      </c>
      <c r="BA29" s="180" t="str">
        <f>IF(Z29&gt;0,1," " )</f>
        <v xml:space="preserve"> </v>
      </c>
      <c r="BB29" s="180" t="str">
        <f>IF(AA29&gt;0,1," " )</f>
        <v xml:space="preserve"> </v>
      </c>
      <c r="BC29" s="180" t="str">
        <f>IF(AB29&gt;0,1," " )</f>
        <v xml:space="preserve"> </v>
      </c>
    </row>
    <row r="30" spans="1:55" ht="15.75" hidden="1" customHeight="1" x14ac:dyDescent="0.25">
      <c r="A30" s="175">
        <f>'[1]Впишите фамилии!'!A86</f>
        <v>0</v>
      </c>
      <c r="B30" s="176">
        <f>'[1]Впишите фамилии!'!B86</f>
        <v>0</v>
      </c>
      <c r="C30" s="177">
        <f>'[1]Впишите фамилии!'!C86</f>
        <v>0</v>
      </c>
      <c r="D30" s="175">
        <f>'[1]18.09'!K30</f>
        <v>0</v>
      </c>
      <c r="E30" s="175">
        <f>'[1]6.10'!K30</f>
        <v>0</v>
      </c>
      <c r="F30" s="175">
        <f>'[1]22.10'!K30</f>
        <v>0</v>
      </c>
      <c r="G30" s="175">
        <f>'[1]28.11'!K30</f>
        <v>0</v>
      </c>
      <c r="H30" s="175">
        <f>'[1]10.12'!K30</f>
        <v>0</v>
      </c>
      <c r="I30" s="178">
        <f>'[1]6тест'!K30</f>
        <v>0</v>
      </c>
      <c r="J30" s="178">
        <f>'[1]7тест'!K30</f>
        <v>0</v>
      </c>
      <c r="K30" s="178">
        <f>'[1]8тест'!K30</f>
        <v>0</v>
      </c>
      <c r="L30" s="178">
        <f>'[1]9тест'!K30</f>
        <v>0</v>
      </c>
      <c r="M30" s="178">
        <f>'[1]10тест'!K30</f>
        <v>0</v>
      </c>
      <c r="N30" s="178">
        <f>'[1]11тест'!K30</f>
        <v>0</v>
      </c>
      <c r="O30" s="178">
        <f>'[1]12тест'!K30</f>
        <v>0</v>
      </c>
      <c r="P30" s="178">
        <f>'[1]13тест'!K30</f>
        <v>0</v>
      </c>
      <c r="Q30" s="178">
        <f>'[1]14тест'!K30</f>
        <v>0</v>
      </c>
      <c r="R30" s="178">
        <f>'[1]15тест'!K30</f>
        <v>0</v>
      </c>
      <c r="S30" s="178">
        <f>'[1]16тест'!K30</f>
        <v>0</v>
      </c>
      <c r="T30" s="178">
        <f>'[1]17тест'!K30</f>
        <v>0</v>
      </c>
      <c r="U30" s="178">
        <f>'[1]18тест'!K30</f>
        <v>0</v>
      </c>
      <c r="V30" s="178">
        <f>'[1]19тест'!K30</f>
        <v>0</v>
      </c>
      <c r="W30" s="178">
        <f>'[1]20тест'!K30</f>
        <v>0</v>
      </c>
      <c r="X30" s="178">
        <f>'[1]21тест'!K30</f>
        <v>0</v>
      </c>
      <c r="Y30" s="178">
        <f>'[1]22тест'!K30</f>
        <v>0</v>
      </c>
      <c r="Z30" s="178">
        <f>'[1]23тест'!K30</f>
        <v>0</v>
      </c>
      <c r="AA30" s="178">
        <f>'[1]24тест'!K30</f>
        <v>0</v>
      </c>
      <c r="AB30" s="178">
        <f>'[1]25тест'!K30</f>
        <v>0</v>
      </c>
      <c r="AC30" s="179" t="e">
        <f>SUM(D30:AB30)/AD30</f>
        <v>#DIV/0!</v>
      </c>
      <c r="AD30" s="167">
        <f t="shared" si="0"/>
        <v>0</v>
      </c>
      <c r="AE30" s="180" t="str">
        <f>IF(D30&gt;0,1," " )</f>
        <v xml:space="preserve"> </v>
      </c>
      <c r="AF30" s="180" t="str">
        <f>IF(E30&gt;0,1," " )</f>
        <v xml:space="preserve"> </v>
      </c>
      <c r="AG30" s="180" t="str">
        <f>IF(F30&gt;0,1," " )</f>
        <v xml:space="preserve"> </v>
      </c>
      <c r="AH30" s="180" t="str">
        <f>IF(G30&gt;0,1," " )</f>
        <v xml:space="preserve"> </v>
      </c>
      <c r="AI30" s="180" t="str">
        <f>IF(H30&gt;0,1," " )</f>
        <v xml:space="preserve"> </v>
      </c>
      <c r="AJ30" s="180" t="str">
        <f>IF(I30&gt;0,1," " )</f>
        <v xml:space="preserve"> </v>
      </c>
      <c r="AK30" s="180" t="str">
        <f>IF(J30&gt;0,1," " )</f>
        <v xml:space="preserve"> </v>
      </c>
      <c r="AL30" s="180" t="str">
        <f>IF(K30&gt;0,1," " )</f>
        <v xml:space="preserve"> </v>
      </c>
      <c r="AM30" s="180" t="str">
        <f>IF(L30&gt;0,1," " )</f>
        <v xml:space="preserve"> </v>
      </c>
      <c r="AN30" s="180" t="str">
        <f>IF(M30&gt;0,1," " )</f>
        <v xml:space="preserve"> </v>
      </c>
      <c r="AO30" s="180" t="str">
        <f>IF(N30&gt;0,1," " )</f>
        <v xml:space="preserve"> </v>
      </c>
      <c r="AP30" s="180" t="str">
        <f>IF(O30&gt;0,1," " )</f>
        <v xml:space="preserve"> </v>
      </c>
      <c r="AQ30" s="180" t="str">
        <f>IF(P30&gt;0,1," " )</f>
        <v xml:space="preserve"> </v>
      </c>
      <c r="AR30" s="180" t="str">
        <f>IF(Q30&gt;0,1," " )</f>
        <v xml:space="preserve"> </v>
      </c>
      <c r="AS30" s="180" t="str">
        <f>IF(R30&gt;0,1," " )</f>
        <v xml:space="preserve"> </v>
      </c>
      <c r="AT30" s="180" t="str">
        <f>IF(S30&gt;0,1," " )</f>
        <v xml:space="preserve"> </v>
      </c>
      <c r="AU30" s="180" t="str">
        <f>IF(T30&gt;0,1," " )</f>
        <v xml:space="preserve"> </v>
      </c>
      <c r="AV30" s="180" t="str">
        <f>IF(U30&gt;0,1," " )</f>
        <v xml:space="preserve"> </v>
      </c>
      <c r="AW30" s="180" t="str">
        <f>IF(V30&gt;0,1," " )</f>
        <v xml:space="preserve"> </v>
      </c>
      <c r="AX30" s="180" t="str">
        <f>IF(W30&gt;0,1," " )</f>
        <v xml:space="preserve"> </v>
      </c>
      <c r="AY30" s="180" t="str">
        <f>IF(X30&gt;0,1," " )</f>
        <v xml:space="preserve"> </v>
      </c>
      <c r="AZ30" s="180" t="str">
        <f>IF(Y30&gt;0,1," " )</f>
        <v xml:space="preserve"> </v>
      </c>
      <c r="BA30" s="180" t="str">
        <f>IF(Z30&gt;0,1," " )</f>
        <v xml:space="preserve"> </v>
      </c>
      <c r="BB30" s="180" t="str">
        <f>IF(AA30&gt;0,1," " )</f>
        <v xml:space="preserve"> </v>
      </c>
      <c r="BC30" s="180" t="str">
        <f>IF(AB30&gt;0,1," " )</f>
        <v xml:space="preserve"> </v>
      </c>
    </row>
    <row r="31" spans="1:55" s="181" customFormat="1" ht="15.75" hidden="1" customHeight="1" x14ac:dyDescent="0.2">
      <c r="A31" s="175">
        <f>'[1]Впишите фамилии!'!A87</f>
        <v>0</v>
      </c>
      <c r="B31" s="176">
        <f>'[1]Впишите фамилии!'!B87</f>
        <v>0</v>
      </c>
      <c r="C31" s="177">
        <f>'[1]Впишите фамилии!'!C87</f>
        <v>0</v>
      </c>
      <c r="D31" s="175">
        <f>'[1]18.09'!K31</f>
        <v>0</v>
      </c>
      <c r="E31" s="175">
        <f>'[1]6.10'!K31</f>
        <v>0</v>
      </c>
      <c r="F31" s="175">
        <f>'[1]22.10'!K31</f>
        <v>0</v>
      </c>
      <c r="G31" s="175">
        <f>'[1]28.11'!K31</f>
        <v>0</v>
      </c>
      <c r="H31" s="175">
        <f>'[1]10.12'!K31</f>
        <v>0</v>
      </c>
      <c r="I31" s="178">
        <f>'[1]6тест'!K31</f>
        <v>0</v>
      </c>
      <c r="J31" s="178">
        <f>'[1]7тест'!K31</f>
        <v>0</v>
      </c>
      <c r="K31" s="178">
        <f>'[1]8тест'!K31</f>
        <v>0</v>
      </c>
      <c r="L31" s="178">
        <f>'[1]9тест'!K31</f>
        <v>0</v>
      </c>
      <c r="M31" s="178">
        <f>'[1]10тест'!K31</f>
        <v>0</v>
      </c>
      <c r="N31" s="178">
        <f>'[1]11тест'!K31</f>
        <v>0</v>
      </c>
      <c r="O31" s="178">
        <f>'[1]12тест'!K31</f>
        <v>0</v>
      </c>
      <c r="P31" s="178">
        <f>'[1]13тест'!K31</f>
        <v>0</v>
      </c>
      <c r="Q31" s="178">
        <f>'[1]14тест'!K31</f>
        <v>0</v>
      </c>
      <c r="R31" s="178">
        <f>'[1]15тест'!K31</f>
        <v>0</v>
      </c>
      <c r="S31" s="178">
        <f>'[1]16тест'!K31</f>
        <v>0</v>
      </c>
      <c r="T31" s="178">
        <f>'[1]17тест'!K31</f>
        <v>0</v>
      </c>
      <c r="U31" s="178">
        <f>'[1]18тест'!K31</f>
        <v>0</v>
      </c>
      <c r="V31" s="178">
        <f>'[1]19тест'!K31</f>
        <v>0</v>
      </c>
      <c r="W31" s="178">
        <f>'[1]20тест'!K31</f>
        <v>0</v>
      </c>
      <c r="X31" s="178">
        <f>'[1]21тест'!K31</f>
        <v>0</v>
      </c>
      <c r="Y31" s="178">
        <f>'[1]22тест'!K31</f>
        <v>0</v>
      </c>
      <c r="Z31" s="178">
        <f>'[1]23тест'!K31</f>
        <v>0</v>
      </c>
      <c r="AA31" s="178">
        <f>'[1]24тест'!K31</f>
        <v>0</v>
      </c>
      <c r="AB31" s="178">
        <f>'[1]25тест'!K31</f>
        <v>0</v>
      </c>
      <c r="AC31" s="179" t="e">
        <f>SUM(D31:AB31)/AD31</f>
        <v>#DIV/0!</v>
      </c>
      <c r="AD31" s="167">
        <f t="shared" si="0"/>
        <v>0</v>
      </c>
      <c r="AE31" s="180" t="str">
        <f>IF(D31&gt;0,1," " )</f>
        <v xml:space="preserve"> </v>
      </c>
      <c r="AF31" s="180" t="str">
        <f>IF(E31&gt;0,1," " )</f>
        <v xml:space="preserve"> </v>
      </c>
      <c r="AG31" s="180" t="str">
        <f>IF(F31&gt;0,1," " )</f>
        <v xml:space="preserve"> </v>
      </c>
      <c r="AH31" s="180" t="str">
        <f>IF(G31&gt;0,1," " )</f>
        <v xml:space="preserve"> </v>
      </c>
      <c r="AI31" s="180" t="str">
        <f>IF(H31&gt;0,1," " )</f>
        <v xml:space="preserve"> </v>
      </c>
      <c r="AJ31" s="180" t="str">
        <f>IF(I31&gt;0,1," " )</f>
        <v xml:space="preserve"> </v>
      </c>
      <c r="AK31" s="180" t="str">
        <f>IF(J31&gt;0,1," " )</f>
        <v xml:space="preserve"> </v>
      </c>
      <c r="AL31" s="180" t="str">
        <f>IF(K31&gt;0,1," " )</f>
        <v xml:space="preserve"> </v>
      </c>
      <c r="AM31" s="180" t="str">
        <f>IF(L31&gt;0,1," " )</f>
        <v xml:space="preserve"> </v>
      </c>
      <c r="AN31" s="180" t="str">
        <f>IF(M31&gt;0,1," " )</f>
        <v xml:space="preserve"> </v>
      </c>
      <c r="AO31" s="180" t="str">
        <f>IF(N31&gt;0,1," " )</f>
        <v xml:space="preserve"> </v>
      </c>
      <c r="AP31" s="180" t="str">
        <f>IF(O31&gt;0,1," " )</f>
        <v xml:space="preserve"> </v>
      </c>
      <c r="AQ31" s="180" t="str">
        <f>IF(P31&gt;0,1," " )</f>
        <v xml:space="preserve"> </v>
      </c>
      <c r="AR31" s="180" t="str">
        <f>IF(Q31&gt;0,1," " )</f>
        <v xml:space="preserve"> </v>
      </c>
      <c r="AS31" s="180" t="str">
        <f>IF(R31&gt;0,1," " )</f>
        <v xml:space="preserve"> </v>
      </c>
      <c r="AT31" s="180" t="str">
        <f>IF(S31&gt;0,1," " )</f>
        <v xml:space="preserve"> </v>
      </c>
      <c r="AU31" s="180" t="str">
        <f>IF(T31&gt;0,1," " )</f>
        <v xml:space="preserve"> </v>
      </c>
      <c r="AV31" s="180" t="str">
        <f>IF(U31&gt;0,1," " )</f>
        <v xml:space="preserve"> </v>
      </c>
      <c r="AW31" s="180" t="str">
        <f>IF(V31&gt;0,1," " )</f>
        <v xml:space="preserve"> </v>
      </c>
      <c r="AX31" s="180" t="str">
        <f>IF(W31&gt;0,1," " )</f>
        <v xml:space="preserve"> </v>
      </c>
      <c r="AY31" s="180" t="str">
        <f>IF(X31&gt;0,1," " )</f>
        <v xml:space="preserve"> </v>
      </c>
      <c r="AZ31" s="180" t="str">
        <f>IF(Y31&gt;0,1," " )</f>
        <v xml:space="preserve"> </v>
      </c>
      <c r="BA31" s="180" t="str">
        <f>IF(Z31&gt;0,1," " )</f>
        <v xml:space="preserve"> </v>
      </c>
      <c r="BB31" s="180" t="str">
        <f>IF(AA31&gt;0,1," " )</f>
        <v xml:space="preserve"> </v>
      </c>
      <c r="BC31" s="180" t="str">
        <f>IF(AB31&gt;0,1," " )</f>
        <v xml:space="preserve"> </v>
      </c>
    </row>
    <row r="32" spans="1:55" s="3" customFormat="1" ht="15.75" hidden="1" customHeight="1" x14ac:dyDescent="0.2">
      <c r="A32" s="175">
        <f>'[1]Впишите фамилии!'!A88</f>
        <v>0</v>
      </c>
      <c r="B32" s="176">
        <f>'[1]Впишите фамилии!'!B88</f>
        <v>0</v>
      </c>
      <c r="C32" s="177">
        <f>'[1]Впишите фамилии!'!C88</f>
        <v>0</v>
      </c>
      <c r="D32" s="175">
        <f>'[1]18.09'!K32</f>
        <v>0</v>
      </c>
      <c r="E32" s="175">
        <f>'[1]6.10'!K32</f>
        <v>0</v>
      </c>
      <c r="F32" s="175">
        <f>'[1]22.10'!K32</f>
        <v>0</v>
      </c>
      <c r="G32" s="175">
        <f>'[1]28.11'!K32</f>
        <v>0</v>
      </c>
      <c r="H32" s="175">
        <f>'[1]10.12'!K32</f>
        <v>0</v>
      </c>
      <c r="I32" s="178">
        <f>'[1]6тест'!K32</f>
        <v>0</v>
      </c>
      <c r="J32" s="178">
        <f>'[1]7тест'!K32</f>
        <v>0</v>
      </c>
      <c r="K32" s="178">
        <f>'[1]8тест'!K32</f>
        <v>0</v>
      </c>
      <c r="L32" s="178">
        <f>'[1]9тест'!K32</f>
        <v>0</v>
      </c>
      <c r="M32" s="178">
        <f>'[1]10тест'!K32</f>
        <v>0</v>
      </c>
      <c r="N32" s="178">
        <f>'[1]11тест'!K32</f>
        <v>0</v>
      </c>
      <c r="O32" s="178">
        <f>'[1]12тест'!K32</f>
        <v>0</v>
      </c>
      <c r="P32" s="178">
        <f>'[1]13тест'!K32</f>
        <v>0</v>
      </c>
      <c r="Q32" s="178">
        <f>'[1]14тест'!K32</f>
        <v>0</v>
      </c>
      <c r="R32" s="178">
        <f>'[1]15тест'!K32</f>
        <v>0</v>
      </c>
      <c r="S32" s="178">
        <f>'[1]16тест'!K32</f>
        <v>0</v>
      </c>
      <c r="T32" s="178">
        <f>'[1]17тест'!K32</f>
        <v>0</v>
      </c>
      <c r="U32" s="178">
        <f>'[1]18тест'!K32</f>
        <v>0</v>
      </c>
      <c r="V32" s="178">
        <f>'[1]19тест'!K32</f>
        <v>0</v>
      </c>
      <c r="W32" s="178">
        <f>'[1]20тест'!K32</f>
        <v>0</v>
      </c>
      <c r="X32" s="178">
        <f>'[1]21тест'!K32</f>
        <v>0</v>
      </c>
      <c r="Y32" s="178">
        <f>'[1]22тест'!K32</f>
        <v>0</v>
      </c>
      <c r="Z32" s="178">
        <f>'[1]23тест'!K32</f>
        <v>0</v>
      </c>
      <c r="AA32" s="178">
        <f>'[1]24тест'!K32</f>
        <v>0</v>
      </c>
      <c r="AB32" s="178">
        <f>'[1]25тест'!K32</f>
        <v>0</v>
      </c>
      <c r="AC32" s="179" t="e">
        <f>SUM(D32:AB32)/AD32</f>
        <v>#DIV/0!</v>
      </c>
      <c r="AD32" s="167">
        <f t="shared" si="0"/>
        <v>0</v>
      </c>
      <c r="AE32" s="180" t="str">
        <f>IF(D32&gt;0,1," " )</f>
        <v xml:space="preserve"> </v>
      </c>
      <c r="AF32" s="180" t="str">
        <f>IF(E32&gt;0,1," " )</f>
        <v xml:space="preserve"> </v>
      </c>
      <c r="AG32" s="180" t="str">
        <f>IF(F32&gt;0,1," " )</f>
        <v xml:space="preserve"> </v>
      </c>
      <c r="AH32" s="180" t="str">
        <f>IF(G32&gt;0,1," " )</f>
        <v xml:space="preserve"> </v>
      </c>
      <c r="AI32" s="180" t="str">
        <f>IF(H32&gt;0,1," " )</f>
        <v xml:space="preserve"> </v>
      </c>
      <c r="AJ32" s="180" t="str">
        <f>IF(I32&gt;0,1," " )</f>
        <v xml:space="preserve"> </v>
      </c>
      <c r="AK32" s="180" t="str">
        <f>IF(J32&gt;0,1," " )</f>
        <v xml:space="preserve"> </v>
      </c>
      <c r="AL32" s="180" t="str">
        <f>IF(K32&gt;0,1," " )</f>
        <v xml:space="preserve"> </v>
      </c>
      <c r="AM32" s="180" t="str">
        <f>IF(L32&gt;0,1," " )</f>
        <v xml:space="preserve"> </v>
      </c>
      <c r="AN32" s="180" t="str">
        <f>IF(M32&gt;0,1," " )</f>
        <v xml:space="preserve"> </v>
      </c>
      <c r="AO32" s="180" t="str">
        <f>IF(N32&gt;0,1," " )</f>
        <v xml:space="preserve"> </v>
      </c>
      <c r="AP32" s="180" t="str">
        <f>IF(O32&gt;0,1," " )</f>
        <v xml:space="preserve"> </v>
      </c>
      <c r="AQ32" s="180" t="str">
        <f>IF(P32&gt;0,1," " )</f>
        <v xml:space="preserve"> </v>
      </c>
      <c r="AR32" s="180" t="str">
        <f>IF(Q32&gt;0,1," " )</f>
        <v xml:space="preserve"> </v>
      </c>
      <c r="AS32" s="180" t="str">
        <f>IF(R32&gt;0,1," " )</f>
        <v xml:space="preserve"> </v>
      </c>
      <c r="AT32" s="180" t="str">
        <f>IF(S32&gt;0,1," " )</f>
        <v xml:space="preserve"> </v>
      </c>
      <c r="AU32" s="180" t="str">
        <f>IF(T32&gt;0,1," " )</f>
        <v xml:space="preserve"> </v>
      </c>
      <c r="AV32" s="180" t="str">
        <f>IF(U32&gt;0,1," " )</f>
        <v xml:space="preserve"> </v>
      </c>
      <c r="AW32" s="180" t="str">
        <f>IF(V32&gt;0,1," " )</f>
        <v xml:space="preserve"> </v>
      </c>
      <c r="AX32" s="180" t="str">
        <f>IF(W32&gt;0,1," " )</f>
        <v xml:space="preserve"> </v>
      </c>
      <c r="AY32" s="180" t="str">
        <f>IF(X32&gt;0,1," " )</f>
        <v xml:space="preserve"> </v>
      </c>
      <c r="AZ32" s="180" t="str">
        <f>IF(Y32&gt;0,1," " )</f>
        <v xml:space="preserve"> </v>
      </c>
      <c r="BA32" s="180" t="str">
        <f>IF(Z32&gt;0,1," " )</f>
        <v xml:space="preserve"> </v>
      </c>
      <c r="BB32" s="180" t="str">
        <f>IF(AA32&gt;0,1," " )</f>
        <v xml:space="preserve"> </v>
      </c>
      <c r="BC32" s="180" t="str">
        <f>IF(AB32&gt;0,1," " )</f>
        <v xml:space="preserve"> </v>
      </c>
    </row>
    <row r="33" spans="1:55" s="3" customFormat="1" ht="15.75" hidden="1" customHeight="1" x14ac:dyDescent="0.2">
      <c r="A33" s="175">
        <f>'[1]Впишите фамилии!'!A89</f>
        <v>0</v>
      </c>
      <c r="B33" s="176">
        <f>'[1]Впишите фамилии!'!B89</f>
        <v>0</v>
      </c>
      <c r="C33" s="177">
        <f>'[1]Впишите фамилии!'!C89</f>
        <v>0</v>
      </c>
      <c r="D33" s="175">
        <f>'[1]18.09'!K33</f>
        <v>0</v>
      </c>
      <c r="E33" s="175">
        <f>'[1]6.10'!K33</f>
        <v>0</v>
      </c>
      <c r="F33" s="175">
        <f>'[1]22.10'!K33</f>
        <v>0</v>
      </c>
      <c r="G33" s="175">
        <f>'[1]28.11'!K33</f>
        <v>0</v>
      </c>
      <c r="H33" s="175">
        <f>'[1]10.12'!K33</f>
        <v>0</v>
      </c>
      <c r="I33" s="178">
        <f>'[1]6тест'!K33</f>
        <v>0</v>
      </c>
      <c r="J33" s="178">
        <f>'[1]7тест'!K33</f>
        <v>0</v>
      </c>
      <c r="K33" s="178">
        <f>'[1]8тест'!K33</f>
        <v>0</v>
      </c>
      <c r="L33" s="178">
        <f>'[1]9тест'!K33</f>
        <v>0</v>
      </c>
      <c r="M33" s="178">
        <f>'[1]10тест'!K33</f>
        <v>0</v>
      </c>
      <c r="N33" s="178">
        <f>'[1]11тест'!K33</f>
        <v>0</v>
      </c>
      <c r="O33" s="178">
        <f>'[1]12тест'!K33</f>
        <v>0</v>
      </c>
      <c r="P33" s="178">
        <f>'[1]13тест'!K33</f>
        <v>0</v>
      </c>
      <c r="Q33" s="178">
        <f>'[1]14тест'!K33</f>
        <v>0</v>
      </c>
      <c r="R33" s="178">
        <f>'[1]15тест'!K33</f>
        <v>0</v>
      </c>
      <c r="S33" s="178">
        <f>'[1]16тест'!K33</f>
        <v>0</v>
      </c>
      <c r="T33" s="178">
        <f>'[1]17тест'!K33</f>
        <v>0</v>
      </c>
      <c r="U33" s="178">
        <f>'[1]18тест'!K33</f>
        <v>0</v>
      </c>
      <c r="V33" s="178">
        <f>'[1]19тест'!K33</f>
        <v>0</v>
      </c>
      <c r="W33" s="178">
        <f>'[1]20тест'!K33</f>
        <v>0</v>
      </c>
      <c r="X33" s="178">
        <f>'[1]21тест'!K33</f>
        <v>0</v>
      </c>
      <c r="Y33" s="178">
        <f>'[1]22тест'!K33</f>
        <v>0</v>
      </c>
      <c r="Z33" s="178">
        <f>'[1]23тест'!K33</f>
        <v>0</v>
      </c>
      <c r="AA33" s="178">
        <f>'[1]24тест'!K33</f>
        <v>0</v>
      </c>
      <c r="AB33" s="178">
        <f>'[1]25тест'!K33</f>
        <v>0</v>
      </c>
      <c r="AC33" s="179" t="e">
        <f>SUM(D33:AB33)/AD33</f>
        <v>#DIV/0!</v>
      </c>
      <c r="AD33" s="167">
        <f t="shared" si="0"/>
        <v>0</v>
      </c>
      <c r="AE33" s="180" t="str">
        <f>IF(D33&gt;0,1," " )</f>
        <v xml:space="preserve"> </v>
      </c>
      <c r="AF33" s="180" t="str">
        <f>IF(E33&gt;0,1," " )</f>
        <v xml:space="preserve"> </v>
      </c>
      <c r="AG33" s="180" t="str">
        <f>IF(F33&gt;0,1," " )</f>
        <v xml:space="preserve"> </v>
      </c>
      <c r="AH33" s="180" t="str">
        <f>IF(G33&gt;0,1," " )</f>
        <v xml:space="preserve"> </v>
      </c>
      <c r="AI33" s="180" t="str">
        <f>IF(H33&gt;0,1," " )</f>
        <v xml:space="preserve"> </v>
      </c>
      <c r="AJ33" s="180" t="str">
        <f>IF(I33&gt;0,1," " )</f>
        <v xml:space="preserve"> </v>
      </c>
      <c r="AK33" s="180" t="str">
        <f>IF(J33&gt;0,1," " )</f>
        <v xml:space="preserve"> </v>
      </c>
      <c r="AL33" s="180" t="str">
        <f>IF(K33&gt;0,1," " )</f>
        <v xml:space="preserve"> </v>
      </c>
      <c r="AM33" s="180" t="str">
        <f>IF(L33&gt;0,1," " )</f>
        <v xml:space="preserve"> </v>
      </c>
      <c r="AN33" s="180" t="str">
        <f>IF(M33&gt;0,1," " )</f>
        <v xml:space="preserve"> </v>
      </c>
      <c r="AO33" s="180" t="str">
        <f>IF(N33&gt;0,1," " )</f>
        <v xml:space="preserve"> </v>
      </c>
      <c r="AP33" s="180" t="str">
        <f>IF(O33&gt;0,1," " )</f>
        <v xml:space="preserve"> </v>
      </c>
      <c r="AQ33" s="180" t="str">
        <f>IF(P33&gt;0,1," " )</f>
        <v xml:space="preserve"> </v>
      </c>
      <c r="AR33" s="180" t="str">
        <f>IF(Q33&gt;0,1," " )</f>
        <v xml:space="preserve"> </v>
      </c>
      <c r="AS33" s="180" t="str">
        <f>IF(R33&gt;0,1," " )</f>
        <v xml:space="preserve"> </v>
      </c>
      <c r="AT33" s="180" t="str">
        <f>IF(S33&gt;0,1," " )</f>
        <v xml:space="preserve"> </v>
      </c>
      <c r="AU33" s="180" t="str">
        <f>IF(T33&gt;0,1," " )</f>
        <v xml:space="preserve"> </v>
      </c>
      <c r="AV33" s="180" t="str">
        <f>IF(U33&gt;0,1," " )</f>
        <v xml:space="preserve"> </v>
      </c>
      <c r="AW33" s="180" t="str">
        <f>IF(V33&gt;0,1," " )</f>
        <v xml:space="preserve"> </v>
      </c>
      <c r="AX33" s="180" t="str">
        <f>IF(W33&gt;0,1," " )</f>
        <v xml:space="preserve"> </v>
      </c>
      <c r="AY33" s="180" t="str">
        <f>IF(X33&gt;0,1," " )</f>
        <v xml:space="preserve"> </v>
      </c>
      <c r="AZ33" s="180" t="str">
        <f>IF(Y33&gt;0,1," " )</f>
        <v xml:space="preserve"> </v>
      </c>
      <c r="BA33" s="180" t="str">
        <f>IF(Z33&gt;0,1," " )</f>
        <v xml:space="preserve"> </v>
      </c>
      <c r="BB33" s="180" t="str">
        <f>IF(AA33&gt;0,1," " )</f>
        <v xml:space="preserve"> </v>
      </c>
      <c r="BC33" s="180" t="str">
        <f>IF(AB33&gt;0,1," " )</f>
        <v xml:space="preserve"> </v>
      </c>
    </row>
    <row r="34" spans="1:55" s="3" customFormat="1" ht="15.75" customHeight="1" x14ac:dyDescent="0.2">
      <c r="A34" s="171"/>
      <c r="B34" s="207"/>
      <c r="C34" s="182" t="s">
        <v>39</v>
      </c>
      <c r="D34" s="183">
        <f>'[1]18.09'!K34</f>
        <v>67.857142857142861</v>
      </c>
      <c r="E34" s="183">
        <f>'[1]6.10'!K34</f>
        <v>70.38095238095238</v>
      </c>
      <c r="F34" s="183">
        <f>'[1]22.10'!K34</f>
        <v>66.263157894736835</v>
      </c>
      <c r="G34" s="183">
        <f>'[1]28.11'!K34</f>
        <v>72.318181818181813</v>
      </c>
      <c r="H34" s="183">
        <f>'[1]10.12'!K34</f>
        <v>0</v>
      </c>
      <c r="I34" s="183">
        <f>'[1]6тест'!K34</f>
        <v>0</v>
      </c>
      <c r="J34" s="183">
        <f>'[1]7тест'!K34</f>
        <v>0</v>
      </c>
      <c r="K34" s="183">
        <f>'[1]8тест'!K34</f>
        <v>0</v>
      </c>
      <c r="L34" s="183">
        <f>'[1]9тест'!K34</f>
        <v>0</v>
      </c>
      <c r="M34" s="183">
        <f>'[1]10тест'!K34</f>
        <v>0</v>
      </c>
      <c r="N34" s="183">
        <f>'[1]11тест'!K34</f>
        <v>0</v>
      </c>
      <c r="O34" s="183">
        <f>'[1]12тест'!K34</f>
        <v>0</v>
      </c>
      <c r="P34" s="183">
        <f>'[1]13тест'!K34</f>
        <v>0</v>
      </c>
      <c r="Q34" s="183">
        <f>'[1]14тест'!K34</f>
        <v>0</v>
      </c>
      <c r="R34" s="183">
        <f>'[1]15тест'!K34</f>
        <v>0</v>
      </c>
      <c r="S34" s="183">
        <f>'[1]16тест'!K34</f>
        <v>0</v>
      </c>
      <c r="T34" s="183">
        <f>'[1]17тест'!K34</f>
        <v>0</v>
      </c>
      <c r="U34" s="183">
        <f>'[1]18тест'!K34</f>
        <v>0</v>
      </c>
      <c r="V34" s="183">
        <f>'[1]19тест'!K34</f>
        <v>0</v>
      </c>
      <c r="W34" s="183">
        <f>'[1]20тест'!K34</f>
        <v>0</v>
      </c>
      <c r="X34" s="183">
        <f>'[1]21тест'!K34</f>
        <v>0</v>
      </c>
      <c r="Y34" s="183">
        <f>'[1]22тест'!K34</f>
        <v>0</v>
      </c>
      <c r="Z34" s="183">
        <f>'[1]23тест'!K34</f>
        <v>0</v>
      </c>
      <c r="AA34" s="183">
        <f>'[1]24тест'!K34</f>
        <v>0</v>
      </c>
      <c r="AB34" s="183">
        <f>'[1]25тест'!K34</f>
        <v>0</v>
      </c>
      <c r="AC34" s="179">
        <f>SUM(D34:AB34)/AD34</f>
        <v>69.204858737753469</v>
      </c>
      <c r="AD34" s="199">
        <f t="shared" si="0"/>
        <v>4</v>
      </c>
      <c r="AE34" s="200">
        <f>IF(D34&gt;0,1," " )</f>
        <v>1</v>
      </c>
      <c r="AF34" s="200">
        <f>IF(E34&gt;0,1," " )</f>
        <v>1</v>
      </c>
      <c r="AG34" s="200">
        <f>IF(F34&gt;0,1," " )</f>
        <v>1</v>
      </c>
      <c r="AH34" s="200">
        <f>IF(G34&gt;0,1," " )</f>
        <v>1</v>
      </c>
      <c r="AI34" s="200" t="str">
        <f>IF(H34&gt;0,1," " )</f>
        <v xml:space="preserve"> </v>
      </c>
      <c r="AJ34" s="200" t="str">
        <f>IF(I34&gt;0,1," " )</f>
        <v xml:space="preserve"> </v>
      </c>
      <c r="AK34" s="200" t="str">
        <f>IF(J34&gt;0,1," " )</f>
        <v xml:space="preserve"> </v>
      </c>
      <c r="AL34" s="200" t="str">
        <f>IF(K34&gt;0,1," " )</f>
        <v xml:space="preserve"> </v>
      </c>
      <c r="AM34" s="200" t="str">
        <f>IF(L34&gt;0,1," " )</f>
        <v xml:space="preserve"> </v>
      </c>
      <c r="AN34" s="200" t="str">
        <f>IF(M34&gt;0,1," " )</f>
        <v xml:space="preserve"> </v>
      </c>
      <c r="AO34" s="200" t="str">
        <f>IF(N34&gt;0,1," " )</f>
        <v xml:space="preserve"> </v>
      </c>
      <c r="AP34" s="200" t="str">
        <f>IF(O34&gt;0,1," " )</f>
        <v xml:space="preserve"> </v>
      </c>
      <c r="AQ34" s="200" t="str">
        <f>IF(P34&gt;0,1," " )</f>
        <v xml:space="preserve"> </v>
      </c>
      <c r="AR34" s="200" t="str">
        <f>IF(Q34&gt;0,1," " )</f>
        <v xml:space="preserve"> </v>
      </c>
      <c r="AS34" s="200" t="str">
        <f>IF(R34&gt;0,1," " )</f>
        <v xml:space="preserve"> </v>
      </c>
      <c r="AT34" s="200" t="str">
        <f>IF(S34&gt;0,1," " )</f>
        <v xml:space="preserve"> </v>
      </c>
      <c r="AU34" s="200" t="str">
        <f>IF(T34&gt;0,1," " )</f>
        <v xml:space="preserve"> </v>
      </c>
      <c r="AV34" s="200" t="str">
        <f>IF(U34&gt;0,1," " )</f>
        <v xml:space="preserve"> </v>
      </c>
      <c r="AW34" s="200" t="str">
        <f>IF(V34&gt;0,1," " )</f>
        <v xml:space="preserve"> </v>
      </c>
      <c r="AX34" s="200" t="str">
        <f>IF(W34&gt;0,1," " )</f>
        <v xml:space="preserve"> </v>
      </c>
      <c r="AY34" s="200" t="str">
        <f>IF(X34&gt;0,1," " )</f>
        <v xml:space="preserve"> </v>
      </c>
      <c r="AZ34" s="200" t="str">
        <f>IF(Y34&gt;0,1," " )</f>
        <v xml:space="preserve"> </v>
      </c>
      <c r="BA34" s="200" t="str">
        <f>IF(Z34&gt;0,1," " )</f>
        <v xml:space="preserve"> </v>
      </c>
      <c r="BB34" s="200" t="str">
        <f>IF(AA34&gt;0,1," " )</f>
        <v xml:space="preserve"> </v>
      </c>
      <c r="BC34" s="200" t="str">
        <f>IF(AB34&gt;0,1," " )</f>
        <v xml:space="preserve"> </v>
      </c>
    </row>
    <row r="35" spans="1:55" s="206" customFormat="1" ht="15.75" customHeight="1" x14ac:dyDescent="0.2">
      <c r="A35" s="201"/>
      <c r="B35" s="202"/>
      <c r="C35" s="203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5"/>
      <c r="AD35" s="197"/>
      <c r="AE35" s="198"/>
      <c r="AF35" s="198"/>
      <c r="AG35" s="198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  <c r="AV35" s="198"/>
      <c r="AW35" s="198"/>
      <c r="AX35" s="198"/>
      <c r="AY35" s="198"/>
      <c r="AZ35" s="198"/>
      <c r="BA35" s="198"/>
      <c r="BB35" s="198"/>
      <c r="BC35" s="198"/>
    </row>
    <row r="36" spans="1:55" s="206" customFormat="1" ht="15.75" customHeight="1" x14ac:dyDescent="0.2">
      <c r="A36" s="201"/>
      <c r="B36" s="202"/>
      <c r="C36" s="203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5"/>
      <c r="AD36" s="197"/>
      <c r="AE36" s="198"/>
      <c r="AF36" s="198"/>
      <c r="AG36" s="198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  <c r="AV36" s="198"/>
      <c r="AW36" s="198"/>
      <c r="AX36" s="198"/>
      <c r="AY36" s="198"/>
      <c r="AZ36" s="198"/>
      <c r="BA36" s="198"/>
      <c r="BB36" s="198"/>
      <c r="BC36" s="198"/>
    </row>
    <row r="37" spans="1:55" s="206" customFormat="1" ht="15.75" customHeight="1" x14ac:dyDescent="0.2">
      <c r="A37" s="201"/>
      <c r="B37" s="202"/>
      <c r="C37" s="203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5"/>
      <c r="AD37" s="197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198"/>
      <c r="BC37" s="198"/>
    </row>
    <row r="38" spans="1:55" s="206" customFormat="1" ht="15.75" customHeight="1" x14ac:dyDescent="0.2">
      <c r="A38" s="201"/>
      <c r="B38" s="202"/>
      <c r="C38" s="203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5"/>
      <c r="AD38" s="197"/>
      <c r="AE38" s="198"/>
      <c r="AF38" s="198"/>
      <c r="AG38" s="198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  <c r="AV38" s="198"/>
      <c r="AW38" s="198"/>
      <c r="AX38" s="198"/>
      <c r="AY38" s="198"/>
      <c r="AZ38" s="198"/>
      <c r="BA38" s="198"/>
      <c r="BB38" s="198"/>
      <c r="BC38" s="198"/>
    </row>
    <row r="39" spans="1:55" s="206" customFormat="1" ht="15.75" customHeight="1" x14ac:dyDescent="0.2">
      <c r="A39" s="201"/>
      <c r="B39" s="202"/>
      <c r="C39" s="203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5"/>
      <c r="AD39" s="197"/>
      <c r="AE39" s="198"/>
      <c r="AF39" s="198"/>
      <c r="AG39" s="198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8"/>
      <c r="AS39" s="198"/>
      <c r="AT39" s="198"/>
      <c r="AU39" s="198"/>
      <c r="AV39" s="198"/>
      <c r="AW39" s="198"/>
      <c r="AX39" s="198"/>
      <c r="AY39" s="198"/>
      <c r="AZ39" s="198"/>
      <c r="BA39" s="198"/>
      <c r="BB39" s="198"/>
      <c r="BC39" s="198"/>
    </row>
    <row r="40" spans="1:55" s="206" customFormat="1" ht="15.75" customHeight="1" x14ac:dyDescent="0.2">
      <c r="A40" s="201"/>
      <c r="B40" s="202"/>
      <c r="C40" s="203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  <c r="AC40" s="205"/>
      <c r="AD40" s="197"/>
      <c r="AE40" s="198"/>
      <c r="AF40" s="198"/>
      <c r="AG40" s="198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98"/>
      <c r="AS40" s="198"/>
      <c r="AT40" s="198"/>
      <c r="AU40" s="198"/>
      <c r="AV40" s="198"/>
      <c r="AW40" s="198"/>
      <c r="AX40" s="198"/>
      <c r="AY40" s="198"/>
      <c r="AZ40" s="198"/>
      <c r="BA40" s="198"/>
      <c r="BB40" s="198"/>
      <c r="BC40" s="198"/>
    </row>
    <row r="41" spans="1:55" s="206" customFormat="1" ht="15.75" customHeight="1" x14ac:dyDescent="0.2">
      <c r="A41" s="201"/>
      <c r="B41" s="202"/>
      <c r="C41" s="203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5"/>
      <c r="AD41" s="197"/>
      <c r="AE41" s="198"/>
      <c r="AF41" s="198"/>
      <c r="AG41" s="198"/>
      <c r="AH41" s="198"/>
      <c r="AI41" s="198"/>
      <c r="AJ41" s="198"/>
      <c r="AK41" s="198"/>
      <c r="AL41" s="198"/>
      <c r="AM41" s="198"/>
      <c r="AN41" s="198"/>
      <c r="AO41" s="198"/>
      <c r="AP41" s="198"/>
      <c r="AQ41" s="198"/>
      <c r="AR41" s="198"/>
      <c r="AS41" s="198"/>
      <c r="AT41" s="198"/>
      <c r="AU41" s="198"/>
      <c r="AV41" s="198"/>
      <c r="AW41" s="198"/>
      <c r="AX41" s="198"/>
      <c r="AY41" s="198"/>
      <c r="AZ41" s="198"/>
      <c r="BA41" s="198"/>
      <c r="BB41" s="198"/>
      <c r="BC41" s="198"/>
    </row>
    <row r="42" spans="1:55" ht="27.75" customHeight="1" x14ac:dyDescent="0.25">
      <c r="A42" s="160" t="s">
        <v>57</v>
      </c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57">
        <f>'[1]Впишите фамилии!'!I35</f>
        <v>0</v>
      </c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</row>
    <row r="43" spans="1:55" s="168" customFormat="1" ht="17.25" customHeight="1" x14ac:dyDescent="0.25">
      <c r="A43" s="163" t="s">
        <v>0</v>
      </c>
      <c r="B43" s="163" t="s">
        <v>1</v>
      </c>
      <c r="C43" s="164" t="s">
        <v>2</v>
      </c>
      <c r="D43" s="165">
        <f t="shared" ref="D43:G43" si="1">D2</f>
        <v>42265</v>
      </c>
      <c r="E43" s="165">
        <f t="shared" si="1"/>
        <v>42283</v>
      </c>
      <c r="F43" s="165">
        <f t="shared" si="1"/>
        <v>42299</v>
      </c>
      <c r="G43" s="165">
        <f t="shared" si="1"/>
        <v>42702</v>
      </c>
      <c r="H43" s="165">
        <f>'[1]общая таблица'!G36</f>
        <v>0</v>
      </c>
      <c r="I43" s="165">
        <f>'[1]общая таблица'!H36</f>
        <v>0</v>
      </c>
      <c r="J43" s="165">
        <f>'[1]общая таблица'!I36</f>
        <v>0</v>
      </c>
      <c r="K43" s="165">
        <f>'[1]общая таблица'!J36</f>
        <v>0</v>
      </c>
      <c r="L43" s="165">
        <f>'[1]общая таблица'!K36</f>
        <v>0</v>
      </c>
      <c r="M43" s="165">
        <f>'[1]общая таблица'!L36</f>
        <v>0</v>
      </c>
      <c r="N43" s="165">
        <f>'[1]общая таблица'!M36</f>
        <v>0</v>
      </c>
      <c r="O43" s="165">
        <f>'[1]общая таблица'!N36</f>
        <v>0</v>
      </c>
      <c r="P43" s="165">
        <f>'[1]общая таблица'!O36</f>
        <v>0</v>
      </c>
      <c r="Q43" s="165">
        <f>'[1]общая таблица'!P36</f>
        <v>0</v>
      </c>
      <c r="R43" s="165">
        <f>'[1]общая таблица'!Q36</f>
        <v>0</v>
      </c>
      <c r="S43" s="165">
        <f>'[1]общая таблица'!R36</f>
        <v>0</v>
      </c>
      <c r="T43" s="165">
        <f>'[1]общая таблица'!S36</f>
        <v>0</v>
      </c>
      <c r="U43" s="165">
        <f>'[1]общая таблица'!T36</f>
        <v>0</v>
      </c>
      <c r="V43" s="165">
        <f>'[1]общая таблица'!U36</f>
        <v>0</v>
      </c>
      <c r="W43" s="165">
        <f>'[1]общая таблица'!V36</f>
        <v>0</v>
      </c>
      <c r="X43" s="165">
        <f>'[1]общая таблица'!W36</f>
        <v>0</v>
      </c>
      <c r="Y43" s="165">
        <f>'[1]общая таблица'!X36</f>
        <v>0</v>
      </c>
      <c r="Z43" s="165">
        <f>'[1]общая таблица'!Y36</f>
        <v>0</v>
      </c>
      <c r="AA43" s="165">
        <f>'[1]общая таблица'!Z36</f>
        <v>0</v>
      </c>
      <c r="AB43" s="165">
        <f>'[1]общая таблица'!AA36</f>
        <v>0</v>
      </c>
      <c r="AC43" s="166" t="s">
        <v>39</v>
      </c>
      <c r="AD43" s="167"/>
      <c r="AE43" s="167">
        <v>1</v>
      </c>
      <c r="AF43" s="167">
        <v>2</v>
      </c>
      <c r="AG43" s="167">
        <v>3</v>
      </c>
      <c r="AH43" s="167">
        <v>4</v>
      </c>
      <c r="AI43" s="167">
        <v>5</v>
      </c>
      <c r="AJ43" s="167">
        <v>6</v>
      </c>
      <c r="AK43" s="167">
        <v>7</v>
      </c>
      <c r="AL43" s="167">
        <v>8</v>
      </c>
      <c r="AM43" s="167">
        <v>9</v>
      </c>
      <c r="AN43" s="167">
        <v>10</v>
      </c>
      <c r="AO43" s="167">
        <v>11</v>
      </c>
      <c r="AP43" s="167">
        <v>12</v>
      </c>
      <c r="AQ43" s="167">
        <v>13</v>
      </c>
      <c r="AR43" s="167">
        <v>14</v>
      </c>
      <c r="AS43" s="167">
        <v>15</v>
      </c>
      <c r="AT43" s="167">
        <v>16</v>
      </c>
      <c r="AU43" s="167">
        <v>17</v>
      </c>
      <c r="AV43" s="167">
        <v>18</v>
      </c>
      <c r="AW43" s="167">
        <v>19</v>
      </c>
      <c r="AX43" s="167">
        <v>20</v>
      </c>
      <c r="AY43" s="167">
        <v>21</v>
      </c>
      <c r="AZ43" s="167">
        <v>22</v>
      </c>
      <c r="BA43" s="167">
        <v>23</v>
      </c>
      <c r="BB43" s="167">
        <v>24</v>
      </c>
      <c r="BC43" s="167">
        <v>25</v>
      </c>
    </row>
    <row r="44" spans="1:55" s="3" customFormat="1" ht="15.75" customHeight="1" x14ac:dyDescent="0.2">
      <c r="A44" s="175">
        <f>'[1]Впишите фамилии!'!E60</f>
        <v>1</v>
      </c>
      <c r="B44" s="175" t="str">
        <f>'[1]Впишите фамилии!'!F60</f>
        <v>б</v>
      </c>
      <c r="C44" s="184" t="str">
        <f>'[1]Впишите фамилии!'!G60</f>
        <v xml:space="preserve">Алимбаев Темирлан </v>
      </c>
      <c r="D44" s="175">
        <f>'[1]18.09'!K35</f>
        <v>62</v>
      </c>
      <c r="E44" s="175">
        <f>'[1]6.10'!K35</f>
        <v>61</v>
      </c>
      <c r="F44" s="175">
        <f>'[1]22.10'!K35</f>
        <v>56</v>
      </c>
      <c r="G44" s="175">
        <f>'[1]28.11'!K35</f>
        <v>74</v>
      </c>
      <c r="H44" s="175">
        <f>'[1]10.12'!K35</f>
        <v>0</v>
      </c>
      <c r="I44" s="178">
        <f>'[1]6тест'!K35</f>
        <v>0</v>
      </c>
      <c r="J44" s="178">
        <f>'[1]7тест'!K35</f>
        <v>0</v>
      </c>
      <c r="K44" s="178">
        <f>'[1]8тест'!K35</f>
        <v>0</v>
      </c>
      <c r="L44" s="178">
        <f>'[1]9тест'!K35</f>
        <v>0</v>
      </c>
      <c r="M44" s="178">
        <f>'[1]10тест'!K35</f>
        <v>0</v>
      </c>
      <c r="N44" s="178">
        <f>'[1]11тест'!K35</f>
        <v>0</v>
      </c>
      <c r="O44" s="178">
        <f>'[1]12тест'!K35</f>
        <v>0</v>
      </c>
      <c r="P44" s="178">
        <f>'[1]13тест'!K35</f>
        <v>0</v>
      </c>
      <c r="Q44" s="178">
        <f>'[1]14тест'!K35</f>
        <v>0</v>
      </c>
      <c r="R44" s="178">
        <f>'[1]15тест'!K35</f>
        <v>0</v>
      </c>
      <c r="S44" s="178">
        <f>'[1]16тест'!K35</f>
        <v>0</v>
      </c>
      <c r="T44" s="178">
        <f>'[1]17тест'!K35</f>
        <v>0</v>
      </c>
      <c r="U44" s="178">
        <f>'[1]18тест'!K35</f>
        <v>0</v>
      </c>
      <c r="V44" s="178">
        <f>'[1]19тест'!K35</f>
        <v>0</v>
      </c>
      <c r="W44" s="178">
        <f>'[1]20тест'!K35</f>
        <v>0</v>
      </c>
      <c r="X44" s="178">
        <f>'[1]21тест'!K35</f>
        <v>0</v>
      </c>
      <c r="Y44" s="178">
        <f>'[1]22тест'!K35</f>
        <v>0</v>
      </c>
      <c r="Z44" s="178">
        <f>'[1]23тест'!K35</f>
        <v>0</v>
      </c>
      <c r="AA44" s="178">
        <f>'[1]24тест'!K35</f>
        <v>0</v>
      </c>
      <c r="AB44" s="178">
        <f>'[1]25тест'!K35</f>
        <v>0</v>
      </c>
      <c r="AC44" s="179">
        <f>SUM(D44:AB44)/AD44</f>
        <v>63.25</v>
      </c>
      <c r="AD44" s="167">
        <f t="shared" si="0"/>
        <v>4</v>
      </c>
      <c r="AE44" s="180">
        <f>IF(D44&gt;0,1," " )</f>
        <v>1</v>
      </c>
      <c r="AF44" s="180">
        <f>IF(E44&gt;0,1," " )</f>
        <v>1</v>
      </c>
      <c r="AG44" s="180">
        <f>IF(F44&gt;0,1," " )</f>
        <v>1</v>
      </c>
      <c r="AH44" s="180">
        <f>IF(G44&gt;0,1," " )</f>
        <v>1</v>
      </c>
      <c r="AI44" s="180" t="str">
        <f>IF(H44&gt;0,1," " )</f>
        <v xml:space="preserve"> </v>
      </c>
      <c r="AJ44" s="180" t="str">
        <f>IF(I44&gt;0,1," " )</f>
        <v xml:space="preserve"> </v>
      </c>
      <c r="AK44" s="180" t="str">
        <f>IF(J44&gt;0,1," " )</f>
        <v xml:space="preserve"> </v>
      </c>
      <c r="AL44" s="180" t="str">
        <f>IF(K44&gt;0,1," " )</f>
        <v xml:space="preserve"> </v>
      </c>
      <c r="AM44" s="180" t="str">
        <f>IF(L44&gt;0,1," " )</f>
        <v xml:space="preserve"> </v>
      </c>
      <c r="AN44" s="180" t="str">
        <f>IF(M44&gt;0,1," " )</f>
        <v xml:space="preserve"> </v>
      </c>
      <c r="AO44" s="180" t="str">
        <f>IF(N44&gt;0,1," " )</f>
        <v xml:space="preserve"> </v>
      </c>
      <c r="AP44" s="180" t="str">
        <f>IF(O44&gt;0,1," " )</f>
        <v xml:space="preserve"> </v>
      </c>
      <c r="AQ44" s="180" t="str">
        <f>IF(P44&gt;0,1," " )</f>
        <v xml:space="preserve"> </v>
      </c>
      <c r="AR44" s="180" t="str">
        <f>IF(Q44&gt;0,1," " )</f>
        <v xml:space="preserve"> </v>
      </c>
      <c r="AS44" s="180" t="str">
        <f>IF(R44&gt;0,1," " )</f>
        <v xml:space="preserve"> </v>
      </c>
      <c r="AT44" s="180" t="str">
        <f>IF(S44&gt;0,1," " )</f>
        <v xml:space="preserve"> </v>
      </c>
      <c r="AU44" s="180" t="str">
        <f>IF(T44&gt;0,1," " )</f>
        <v xml:space="preserve"> </v>
      </c>
      <c r="AV44" s="180" t="str">
        <f>IF(U44&gt;0,1," " )</f>
        <v xml:space="preserve"> </v>
      </c>
      <c r="AW44" s="180" t="str">
        <f>IF(V44&gt;0,1," " )</f>
        <v xml:space="preserve"> </v>
      </c>
      <c r="AX44" s="180" t="str">
        <f>IF(W44&gt;0,1," " )</f>
        <v xml:space="preserve"> </v>
      </c>
      <c r="AY44" s="180" t="str">
        <f>IF(X44&gt;0,1," " )</f>
        <v xml:space="preserve"> </v>
      </c>
      <c r="AZ44" s="180" t="str">
        <f>IF(Y44&gt;0,1," " )</f>
        <v xml:space="preserve"> </v>
      </c>
      <c r="BA44" s="180" t="str">
        <f>IF(Z44&gt;0,1," " )</f>
        <v xml:space="preserve"> </v>
      </c>
      <c r="BB44" s="180" t="str">
        <f>IF(AA44&gt;0,1," " )</f>
        <v xml:space="preserve"> </v>
      </c>
      <c r="BC44" s="180" t="str">
        <f>IF(AB44&gt;0,1," " )</f>
        <v xml:space="preserve"> </v>
      </c>
    </row>
    <row r="45" spans="1:55" s="3" customFormat="1" ht="15.75" customHeight="1" x14ac:dyDescent="0.2">
      <c r="A45" s="175">
        <f>'[1]Впишите фамилии!'!E61</f>
        <v>2</v>
      </c>
      <c r="B45" s="175" t="str">
        <f>'[1]Впишите фамилии!'!F61</f>
        <v>б</v>
      </c>
      <c r="C45" s="184" t="str">
        <f>'[1]Впишите фамилии!'!G61</f>
        <v xml:space="preserve">Амангельді Ануар  </v>
      </c>
      <c r="D45" s="175">
        <f>'[1]18.09'!K36</f>
        <v>48</v>
      </c>
      <c r="E45" s="175">
        <f>'[1]6.10'!K36</f>
        <v>65</v>
      </c>
      <c r="F45" s="175">
        <f>'[1]22.10'!K36</f>
        <v>58</v>
      </c>
      <c r="G45" s="175">
        <f>'[1]28.11'!K36</f>
        <v>79</v>
      </c>
      <c r="H45" s="175">
        <f>'[1]10.12'!K36</f>
        <v>0</v>
      </c>
      <c r="I45" s="178">
        <f>'[1]6тест'!K36</f>
        <v>0</v>
      </c>
      <c r="J45" s="178">
        <f>'[1]7тест'!K36</f>
        <v>0</v>
      </c>
      <c r="K45" s="178">
        <f>'[1]8тест'!K36</f>
        <v>0</v>
      </c>
      <c r="L45" s="178">
        <f>'[1]9тест'!K36</f>
        <v>0</v>
      </c>
      <c r="M45" s="178">
        <f>'[1]10тест'!K36</f>
        <v>0</v>
      </c>
      <c r="N45" s="178">
        <f>'[1]11тест'!K36</f>
        <v>0</v>
      </c>
      <c r="O45" s="178">
        <f>'[1]12тест'!K36</f>
        <v>0</v>
      </c>
      <c r="P45" s="178">
        <f>'[1]13тест'!K36</f>
        <v>0</v>
      </c>
      <c r="Q45" s="178">
        <f>'[1]14тест'!K36</f>
        <v>0</v>
      </c>
      <c r="R45" s="178">
        <f>'[1]15тест'!K36</f>
        <v>0</v>
      </c>
      <c r="S45" s="178">
        <f>'[1]16тест'!K36</f>
        <v>0</v>
      </c>
      <c r="T45" s="178">
        <f>'[1]17тест'!K36</f>
        <v>0</v>
      </c>
      <c r="U45" s="178">
        <f>'[1]18тест'!K36</f>
        <v>0</v>
      </c>
      <c r="V45" s="178">
        <f>'[1]19тест'!K36</f>
        <v>0</v>
      </c>
      <c r="W45" s="178">
        <f>'[1]20тест'!K36</f>
        <v>0</v>
      </c>
      <c r="X45" s="178">
        <f>'[1]21тест'!K36</f>
        <v>0</v>
      </c>
      <c r="Y45" s="178">
        <f>'[1]22тест'!K36</f>
        <v>0</v>
      </c>
      <c r="Z45" s="178">
        <f>'[1]23тест'!K36</f>
        <v>0</v>
      </c>
      <c r="AA45" s="178">
        <f>'[1]24тест'!K36</f>
        <v>0</v>
      </c>
      <c r="AB45" s="178">
        <f>'[1]25тест'!K36</f>
        <v>0</v>
      </c>
      <c r="AC45" s="179">
        <f>SUM(D45:AB45)/AD45</f>
        <v>62.5</v>
      </c>
      <c r="AD45" s="167">
        <f t="shared" si="0"/>
        <v>4</v>
      </c>
      <c r="AE45" s="180">
        <f>IF(D45&gt;0,1," " )</f>
        <v>1</v>
      </c>
      <c r="AF45" s="180">
        <f>IF(E45&gt;0,1," " )</f>
        <v>1</v>
      </c>
      <c r="AG45" s="180">
        <f>IF(F45&gt;0,1," " )</f>
        <v>1</v>
      </c>
      <c r="AH45" s="180">
        <f>IF(G45&gt;0,1," " )</f>
        <v>1</v>
      </c>
      <c r="AI45" s="180" t="str">
        <f>IF(H45&gt;0,1," " )</f>
        <v xml:space="preserve"> </v>
      </c>
      <c r="AJ45" s="180" t="str">
        <f>IF(I45&gt;0,1," " )</f>
        <v xml:space="preserve"> </v>
      </c>
      <c r="AK45" s="180" t="str">
        <f>IF(J45&gt;0,1," " )</f>
        <v xml:space="preserve"> </v>
      </c>
      <c r="AL45" s="180" t="str">
        <f>IF(K45&gt;0,1," " )</f>
        <v xml:space="preserve"> </v>
      </c>
      <c r="AM45" s="180" t="str">
        <f>IF(L45&gt;0,1," " )</f>
        <v xml:space="preserve"> </v>
      </c>
      <c r="AN45" s="180" t="str">
        <f>IF(M45&gt;0,1," " )</f>
        <v xml:space="preserve"> </v>
      </c>
      <c r="AO45" s="180" t="str">
        <f>IF(N45&gt;0,1," " )</f>
        <v xml:space="preserve"> </v>
      </c>
      <c r="AP45" s="180" t="str">
        <f>IF(O45&gt;0,1," " )</f>
        <v xml:space="preserve"> </v>
      </c>
      <c r="AQ45" s="180" t="str">
        <f>IF(P45&gt;0,1," " )</f>
        <v xml:space="preserve"> </v>
      </c>
      <c r="AR45" s="180" t="str">
        <f>IF(Q45&gt;0,1," " )</f>
        <v xml:space="preserve"> </v>
      </c>
      <c r="AS45" s="180" t="str">
        <f>IF(R45&gt;0,1," " )</f>
        <v xml:space="preserve"> </v>
      </c>
      <c r="AT45" s="180" t="str">
        <f>IF(S45&gt;0,1," " )</f>
        <v xml:space="preserve"> </v>
      </c>
      <c r="AU45" s="180" t="str">
        <f>IF(T45&gt;0,1," " )</f>
        <v xml:space="preserve"> </v>
      </c>
      <c r="AV45" s="180" t="str">
        <f>IF(U45&gt;0,1," " )</f>
        <v xml:space="preserve"> </v>
      </c>
      <c r="AW45" s="180" t="str">
        <f>IF(V45&gt;0,1," " )</f>
        <v xml:space="preserve"> </v>
      </c>
      <c r="AX45" s="180" t="str">
        <f>IF(W45&gt;0,1," " )</f>
        <v xml:space="preserve"> </v>
      </c>
      <c r="AY45" s="180" t="str">
        <f>IF(X45&gt;0,1," " )</f>
        <v xml:space="preserve"> </v>
      </c>
      <c r="AZ45" s="180" t="str">
        <f>IF(Y45&gt;0,1," " )</f>
        <v xml:space="preserve"> </v>
      </c>
      <c r="BA45" s="180" t="str">
        <f>IF(Z45&gt;0,1," " )</f>
        <v xml:space="preserve"> </v>
      </c>
      <c r="BB45" s="180" t="str">
        <f>IF(AA45&gt;0,1," " )</f>
        <v xml:space="preserve"> </v>
      </c>
      <c r="BC45" s="180" t="str">
        <f>IF(AB45&gt;0,1," " )</f>
        <v xml:space="preserve"> </v>
      </c>
    </row>
    <row r="46" spans="1:55" s="3" customFormat="1" ht="15.75" customHeight="1" x14ac:dyDescent="0.2">
      <c r="A46" s="175">
        <f>'[1]Впишите фамилии!'!E62</f>
        <v>3</v>
      </c>
      <c r="B46" s="175" t="str">
        <f>'[1]Впишите фамилии!'!F62</f>
        <v>б</v>
      </c>
      <c r="C46" s="184" t="str">
        <f>'[1]Впишите фамилии!'!G62</f>
        <v xml:space="preserve">Аманова Камила </v>
      </c>
      <c r="D46" s="175">
        <f>'[1]18.09'!K37</f>
        <v>0</v>
      </c>
      <c r="E46" s="175">
        <f>'[1]6.10'!K37</f>
        <v>67</v>
      </c>
      <c r="F46" s="175">
        <f>'[1]22.10'!K37</f>
        <v>58</v>
      </c>
      <c r="G46" s="175">
        <f>'[1]28.11'!K37</f>
        <v>64</v>
      </c>
      <c r="H46" s="175">
        <f>'[1]10.12'!K37</f>
        <v>0</v>
      </c>
      <c r="I46" s="178">
        <f>'[1]6тест'!K37</f>
        <v>0</v>
      </c>
      <c r="J46" s="178">
        <f>'[1]7тест'!K37</f>
        <v>0</v>
      </c>
      <c r="K46" s="178">
        <f>'[1]8тест'!K37</f>
        <v>0</v>
      </c>
      <c r="L46" s="178">
        <f>'[1]9тест'!K37</f>
        <v>0</v>
      </c>
      <c r="M46" s="178">
        <f>'[1]10тест'!K37</f>
        <v>0</v>
      </c>
      <c r="N46" s="178">
        <f>'[1]11тест'!K37</f>
        <v>0</v>
      </c>
      <c r="O46" s="178">
        <f>'[1]12тест'!K37</f>
        <v>0</v>
      </c>
      <c r="P46" s="178">
        <f>'[1]13тест'!K37</f>
        <v>0</v>
      </c>
      <c r="Q46" s="178">
        <f>'[1]14тест'!K37</f>
        <v>0</v>
      </c>
      <c r="R46" s="178">
        <f>'[1]15тест'!K37</f>
        <v>0</v>
      </c>
      <c r="S46" s="178">
        <f>'[1]16тест'!K37</f>
        <v>0</v>
      </c>
      <c r="T46" s="178">
        <f>'[1]17тест'!K37</f>
        <v>0</v>
      </c>
      <c r="U46" s="178">
        <f>'[1]18тест'!K37</f>
        <v>0</v>
      </c>
      <c r="V46" s="178">
        <f>'[1]19тест'!K37</f>
        <v>0</v>
      </c>
      <c r="W46" s="178">
        <f>'[1]20тест'!K37</f>
        <v>0</v>
      </c>
      <c r="X46" s="178">
        <f>'[1]21тест'!K37</f>
        <v>0</v>
      </c>
      <c r="Y46" s="178">
        <f>'[1]22тест'!K37</f>
        <v>0</v>
      </c>
      <c r="Z46" s="178">
        <f>'[1]23тест'!K37</f>
        <v>0</v>
      </c>
      <c r="AA46" s="178">
        <f>'[1]24тест'!K37</f>
        <v>0</v>
      </c>
      <c r="AB46" s="178">
        <f>'[1]25тест'!K37</f>
        <v>0</v>
      </c>
      <c r="AC46" s="179">
        <f>SUM(D46:AB46)/AD46</f>
        <v>63</v>
      </c>
      <c r="AD46" s="167">
        <f t="shared" si="0"/>
        <v>3</v>
      </c>
      <c r="AE46" s="180" t="str">
        <f>IF(D46&gt;0,1," " )</f>
        <v xml:space="preserve"> </v>
      </c>
      <c r="AF46" s="180">
        <f>IF(E46&gt;0,1," " )</f>
        <v>1</v>
      </c>
      <c r="AG46" s="180">
        <f>IF(F46&gt;0,1," " )</f>
        <v>1</v>
      </c>
      <c r="AH46" s="180">
        <f>IF(G46&gt;0,1," " )</f>
        <v>1</v>
      </c>
      <c r="AI46" s="180" t="str">
        <f>IF(H46&gt;0,1," " )</f>
        <v xml:space="preserve"> </v>
      </c>
      <c r="AJ46" s="180" t="str">
        <f>IF(I46&gt;0,1," " )</f>
        <v xml:space="preserve"> </v>
      </c>
      <c r="AK46" s="180" t="str">
        <f>IF(J46&gt;0,1," " )</f>
        <v xml:space="preserve"> </v>
      </c>
      <c r="AL46" s="180" t="str">
        <f>IF(K46&gt;0,1," " )</f>
        <v xml:space="preserve"> </v>
      </c>
      <c r="AM46" s="180" t="str">
        <f>IF(L46&gt;0,1," " )</f>
        <v xml:space="preserve"> </v>
      </c>
      <c r="AN46" s="180" t="str">
        <f>IF(M46&gt;0,1," " )</f>
        <v xml:space="preserve"> </v>
      </c>
      <c r="AO46" s="180" t="str">
        <f>IF(N46&gt;0,1," " )</f>
        <v xml:space="preserve"> </v>
      </c>
      <c r="AP46" s="180" t="str">
        <f>IF(O46&gt;0,1," " )</f>
        <v xml:space="preserve"> </v>
      </c>
      <c r="AQ46" s="180" t="str">
        <f>IF(P46&gt;0,1," " )</f>
        <v xml:space="preserve"> </v>
      </c>
      <c r="AR46" s="180" t="str">
        <f>IF(Q46&gt;0,1," " )</f>
        <v xml:space="preserve"> </v>
      </c>
      <c r="AS46" s="180" t="str">
        <f>IF(R46&gt;0,1," " )</f>
        <v xml:space="preserve"> </v>
      </c>
      <c r="AT46" s="180" t="str">
        <f>IF(S46&gt;0,1," " )</f>
        <v xml:space="preserve"> </v>
      </c>
      <c r="AU46" s="180" t="str">
        <f>IF(T46&gt;0,1," " )</f>
        <v xml:space="preserve"> </v>
      </c>
      <c r="AV46" s="180" t="str">
        <f>IF(U46&gt;0,1," " )</f>
        <v xml:space="preserve"> </v>
      </c>
      <c r="AW46" s="180" t="str">
        <f>IF(V46&gt;0,1," " )</f>
        <v xml:space="preserve"> </v>
      </c>
      <c r="AX46" s="180" t="str">
        <f>IF(W46&gt;0,1," " )</f>
        <v xml:space="preserve"> </v>
      </c>
      <c r="AY46" s="180" t="str">
        <f>IF(X46&gt;0,1," " )</f>
        <v xml:space="preserve"> </v>
      </c>
      <c r="AZ46" s="180" t="str">
        <f>IF(Y46&gt;0,1," " )</f>
        <v xml:space="preserve"> </v>
      </c>
      <c r="BA46" s="180" t="str">
        <f>IF(Z46&gt;0,1," " )</f>
        <v xml:space="preserve"> </v>
      </c>
      <c r="BB46" s="180" t="str">
        <f>IF(AA46&gt;0,1," " )</f>
        <v xml:space="preserve"> </v>
      </c>
      <c r="BC46" s="180" t="str">
        <f>IF(AB46&gt;0,1," " )</f>
        <v xml:space="preserve"> </v>
      </c>
    </row>
    <row r="47" spans="1:55" s="3" customFormat="1" ht="15.75" customHeight="1" x14ac:dyDescent="0.2">
      <c r="A47" s="175">
        <f>'[1]Впишите фамилии!'!E63</f>
        <v>4</v>
      </c>
      <c r="B47" s="175" t="str">
        <f>'[1]Впишите фамилии!'!F63</f>
        <v>б</v>
      </c>
      <c r="C47" s="184" t="str">
        <f>'[1]Впишите фамилии!'!G63</f>
        <v xml:space="preserve">Амурбай Әділет </v>
      </c>
      <c r="D47" s="175">
        <f>'[1]18.09'!K38</f>
        <v>62</v>
      </c>
      <c r="E47" s="175">
        <f>'[1]6.10'!K38</f>
        <v>67</v>
      </c>
      <c r="F47" s="175">
        <f>'[1]22.10'!K38</f>
        <v>81</v>
      </c>
      <c r="G47" s="175">
        <f>'[1]28.11'!K38</f>
        <v>85</v>
      </c>
      <c r="H47" s="175">
        <f>'[1]10.12'!K38</f>
        <v>0</v>
      </c>
      <c r="I47" s="178">
        <f>'[1]6тест'!K38</f>
        <v>0</v>
      </c>
      <c r="J47" s="178">
        <f>'[1]7тест'!K38</f>
        <v>0</v>
      </c>
      <c r="K47" s="178">
        <f>'[1]8тест'!K38</f>
        <v>0</v>
      </c>
      <c r="L47" s="178">
        <f>'[1]9тест'!K38</f>
        <v>0</v>
      </c>
      <c r="M47" s="178">
        <f>'[1]10тест'!K38</f>
        <v>0</v>
      </c>
      <c r="N47" s="178">
        <f>'[1]11тест'!K38</f>
        <v>0</v>
      </c>
      <c r="O47" s="178">
        <f>'[1]12тест'!K38</f>
        <v>0</v>
      </c>
      <c r="P47" s="178">
        <f>'[1]13тест'!K38</f>
        <v>0</v>
      </c>
      <c r="Q47" s="178">
        <f>'[1]14тест'!K38</f>
        <v>0</v>
      </c>
      <c r="R47" s="178">
        <f>'[1]15тест'!K38</f>
        <v>0</v>
      </c>
      <c r="S47" s="178">
        <f>'[1]16тест'!K38</f>
        <v>0</v>
      </c>
      <c r="T47" s="178">
        <f>'[1]17тест'!K38</f>
        <v>0</v>
      </c>
      <c r="U47" s="178">
        <f>'[1]18тест'!K38</f>
        <v>0</v>
      </c>
      <c r="V47" s="178">
        <f>'[1]19тест'!K38</f>
        <v>0</v>
      </c>
      <c r="W47" s="178">
        <f>'[1]20тест'!K38</f>
        <v>0</v>
      </c>
      <c r="X47" s="178">
        <f>'[1]21тест'!K38</f>
        <v>0</v>
      </c>
      <c r="Y47" s="178">
        <f>'[1]22тест'!K38</f>
        <v>0</v>
      </c>
      <c r="Z47" s="178">
        <f>'[1]23тест'!K38</f>
        <v>0</v>
      </c>
      <c r="AA47" s="178">
        <f>'[1]24тест'!K38</f>
        <v>0</v>
      </c>
      <c r="AB47" s="178">
        <f>'[1]25тест'!K38</f>
        <v>0</v>
      </c>
      <c r="AC47" s="179">
        <f>SUM(D47:AB47)/AD47</f>
        <v>73.75</v>
      </c>
      <c r="AD47" s="167">
        <f t="shared" si="0"/>
        <v>4</v>
      </c>
      <c r="AE47" s="180">
        <f>IF(D47&gt;0,1," " )</f>
        <v>1</v>
      </c>
      <c r="AF47" s="180">
        <f>IF(E47&gt;0,1," " )</f>
        <v>1</v>
      </c>
      <c r="AG47" s="180">
        <f>IF(F47&gt;0,1," " )</f>
        <v>1</v>
      </c>
      <c r="AH47" s="180">
        <f>IF(G47&gt;0,1," " )</f>
        <v>1</v>
      </c>
      <c r="AI47" s="180" t="str">
        <f>IF(H47&gt;0,1," " )</f>
        <v xml:space="preserve"> </v>
      </c>
      <c r="AJ47" s="180" t="str">
        <f>IF(I47&gt;0,1," " )</f>
        <v xml:space="preserve"> </v>
      </c>
      <c r="AK47" s="180" t="str">
        <f>IF(J47&gt;0,1," " )</f>
        <v xml:space="preserve"> </v>
      </c>
      <c r="AL47" s="180" t="str">
        <f>IF(K47&gt;0,1," " )</f>
        <v xml:space="preserve"> </v>
      </c>
      <c r="AM47" s="180" t="str">
        <f>IF(L47&gt;0,1," " )</f>
        <v xml:space="preserve"> </v>
      </c>
      <c r="AN47" s="180" t="str">
        <f>IF(M47&gt;0,1," " )</f>
        <v xml:space="preserve"> </v>
      </c>
      <c r="AO47" s="180" t="str">
        <f>IF(N47&gt;0,1," " )</f>
        <v xml:space="preserve"> </v>
      </c>
      <c r="AP47" s="180" t="str">
        <f>IF(O47&gt;0,1," " )</f>
        <v xml:space="preserve"> </v>
      </c>
      <c r="AQ47" s="180" t="str">
        <f>IF(P47&gt;0,1," " )</f>
        <v xml:space="preserve"> </v>
      </c>
      <c r="AR47" s="180" t="str">
        <f>IF(Q47&gt;0,1," " )</f>
        <v xml:space="preserve"> </v>
      </c>
      <c r="AS47" s="180" t="str">
        <f>IF(R47&gt;0,1," " )</f>
        <v xml:space="preserve"> </v>
      </c>
      <c r="AT47" s="180" t="str">
        <f>IF(S47&gt;0,1," " )</f>
        <v xml:space="preserve"> </v>
      </c>
      <c r="AU47" s="180" t="str">
        <f>IF(T47&gt;0,1," " )</f>
        <v xml:space="preserve"> </v>
      </c>
      <c r="AV47" s="180" t="str">
        <f>IF(U47&gt;0,1," " )</f>
        <v xml:space="preserve"> </v>
      </c>
      <c r="AW47" s="180" t="str">
        <f>IF(V47&gt;0,1," " )</f>
        <v xml:space="preserve"> </v>
      </c>
      <c r="AX47" s="180" t="str">
        <f>IF(W47&gt;0,1," " )</f>
        <v xml:space="preserve"> </v>
      </c>
      <c r="AY47" s="180" t="str">
        <f>IF(X47&gt;0,1," " )</f>
        <v xml:space="preserve"> </v>
      </c>
      <c r="AZ47" s="180" t="str">
        <f>IF(Y47&gt;0,1," " )</f>
        <v xml:space="preserve"> </v>
      </c>
      <c r="BA47" s="180" t="str">
        <f>IF(Z47&gt;0,1," " )</f>
        <v xml:space="preserve"> </v>
      </c>
      <c r="BB47" s="180" t="str">
        <f>IF(AA47&gt;0,1," " )</f>
        <v xml:space="preserve"> </v>
      </c>
      <c r="BC47" s="180" t="str">
        <f>IF(AB47&gt;0,1," " )</f>
        <v xml:space="preserve"> </v>
      </c>
    </row>
    <row r="48" spans="1:55" s="3" customFormat="1" ht="15.75" customHeight="1" x14ac:dyDescent="0.2">
      <c r="A48" s="175">
        <f>'[1]Впишите фамилии!'!E64</f>
        <v>5</v>
      </c>
      <c r="B48" s="175" t="str">
        <f>'[1]Впишите фамилии!'!F64</f>
        <v>б</v>
      </c>
      <c r="C48" s="184" t="str">
        <f>'[1]Впишите фамилии!'!G64</f>
        <v xml:space="preserve">Васильев Кирилл </v>
      </c>
      <c r="D48" s="175">
        <f>'[1]18.09'!K39</f>
        <v>53</v>
      </c>
      <c r="E48" s="175">
        <f>'[1]6.10'!K39</f>
        <v>75</v>
      </c>
      <c r="F48" s="175">
        <f>'[1]22.10'!K39</f>
        <v>56</v>
      </c>
      <c r="G48" s="175">
        <f>'[1]28.11'!K39</f>
        <v>84</v>
      </c>
      <c r="H48" s="175">
        <f>'[1]10.12'!K39</f>
        <v>0</v>
      </c>
      <c r="I48" s="178">
        <f>'[1]6тест'!K39</f>
        <v>0</v>
      </c>
      <c r="J48" s="178">
        <f>'[1]7тест'!K39</f>
        <v>0</v>
      </c>
      <c r="K48" s="178">
        <f>'[1]8тест'!K39</f>
        <v>0</v>
      </c>
      <c r="L48" s="178">
        <f>'[1]9тест'!K39</f>
        <v>0</v>
      </c>
      <c r="M48" s="178">
        <f>'[1]10тест'!K39</f>
        <v>0</v>
      </c>
      <c r="N48" s="178">
        <f>'[1]11тест'!K39</f>
        <v>0</v>
      </c>
      <c r="O48" s="178">
        <f>'[1]12тест'!K39</f>
        <v>0</v>
      </c>
      <c r="P48" s="178">
        <f>'[1]13тест'!K39</f>
        <v>0</v>
      </c>
      <c r="Q48" s="178">
        <f>'[1]14тест'!K39</f>
        <v>0</v>
      </c>
      <c r="R48" s="178">
        <f>'[1]15тест'!K39</f>
        <v>0</v>
      </c>
      <c r="S48" s="178">
        <f>'[1]16тест'!K39</f>
        <v>0</v>
      </c>
      <c r="T48" s="178">
        <f>'[1]17тест'!K39</f>
        <v>0</v>
      </c>
      <c r="U48" s="178">
        <f>'[1]18тест'!K39</f>
        <v>0</v>
      </c>
      <c r="V48" s="178">
        <f>'[1]19тест'!K39</f>
        <v>0</v>
      </c>
      <c r="W48" s="178">
        <f>'[1]20тест'!K39</f>
        <v>0</v>
      </c>
      <c r="X48" s="178">
        <f>'[1]21тест'!K39</f>
        <v>0</v>
      </c>
      <c r="Y48" s="178">
        <f>'[1]22тест'!K39</f>
        <v>0</v>
      </c>
      <c r="Z48" s="178">
        <f>'[1]23тест'!K39</f>
        <v>0</v>
      </c>
      <c r="AA48" s="178">
        <f>'[1]24тест'!K39</f>
        <v>0</v>
      </c>
      <c r="AB48" s="178">
        <f>'[1]25тест'!K39</f>
        <v>0</v>
      </c>
      <c r="AC48" s="179">
        <f>SUM(D48:AB48)/AD48</f>
        <v>67</v>
      </c>
      <c r="AD48" s="167">
        <f t="shared" si="0"/>
        <v>4</v>
      </c>
      <c r="AE48" s="180">
        <f>IF(D48&gt;0,1," " )</f>
        <v>1</v>
      </c>
      <c r="AF48" s="180">
        <f>IF(E48&gt;0,1," " )</f>
        <v>1</v>
      </c>
      <c r="AG48" s="180">
        <f>IF(F48&gt;0,1," " )</f>
        <v>1</v>
      </c>
      <c r="AH48" s="180">
        <f>IF(G48&gt;0,1," " )</f>
        <v>1</v>
      </c>
      <c r="AI48" s="180" t="str">
        <f>IF(H48&gt;0,1," " )</f>
        <v xml:space="preserve"> </v>
      </c>
      <c r="AJ48" s="180" t="str">
        <f>IF(I48&gt;0,1," " )</f>
        <v xml:space="preserve"> </v>
      </c>
      <c r="AK48" s="180" t="str">
        <f>IF(J48&gt;0,1," " )</f>
        <v xml:space="preserve"> </v>
      </c>
      <c r="AL48" s="180" t="str">
        <f>IF(K48&gt;0,1," " )</f>
        <v xml:space="preserve"> </v>
      </c>
      <c r="AM48" s="180" t="str">
        <f>IF(L48&gt;0,1," " )</f>
        <v xml:space="preserve"> </v>
      </c>
      <c r="AN48" s="180" t="str">
        <f>IF(M48&gt;0,1," " )</f>
        <v xml:space="preserve"> </v>
      </c>
      <c r="AO48" s="180" t="str">
        <f>IF(N48&gt;0,1," " )</f>
        <v xml:space="preserve"> </v>
      </c>
      <c r="AP48" s="180" t="str">
        <f>IF(O48&gt;0,1," " )</f>
        <v xml:space="preserve"> </v>
      </c>
      <c r="AQ48" s="180" t="str">
        <f>IF(P48&gt;0,1," " )</f>
        <v xml:space="preserve"> </v>
      </c>
      <c r="AR48" s="180" t="str">
        <f>IF(Q48&gt;0,1," " )</f>
        <v xml:space="preserve"> </v>
      </c>
      <c r="AS48" s="180" t="str">
        <f>IF(R48&gt;0,1," " )</f>
        <v xml:space="preserve"> </v>
      </c>
      <c r="AT48" s="180" t="str">
        <f>IF(S48&gt;0,1," " )</f>
        <v xml:space="preserve"> </v>
      </c>
      <c r="AU48" s="180" t="str">
        <f>IF(T48&gt;0,1," " )</f>
        <v xml:space="preserve"> </v>
      </c>
      <c r="AV48" s="180" t="str">
        <f>IF(U48&gt;0,1," " )</f>
        <v xml:space="preserve"> </v>
      </c>
      <c r="AW48" s="180" t="str">
        <f>IF(V48&gt;0,1," " )</f>
        <v xml:space="preserve"> </v>
      </c>
      <c r="AX48" s="180" t="str">
        <f>IF(W48&gt;0,1," " )</f>
        <v xml:space="preserve"> </v>
      </c>
      <c r="AY48" s="180" t="str">
        <f>IF(X48&gt;0,1," " )</f>
        <v xml:space="preserve"> </v>
      </c>
      <c r="AZ48" s="180" t="str">
        <f>IF(Y48&gt;0,1," " )</f>
        <v xml:space="preserve"> </v>
      </c>
      <c r="BA48" s="180" t="str">
        <f>IF(Z48&gt;0,1," " )</f>
        <v xml:space="preserve"> </v>
      </c>
      <c r="BB48" s="180" t="str">
        <f>IF(AA48&gt;0,1," " )</f>
        <v xml:space="preserve"> </v>
      </c>
      <c r="BC48" s="180" t="str">
        <f>IF(AB48&gt;0,1," " )</f>
        <v xml:space="preserve"> </v>
      </c>
    </row>
    <row r="49" spans="1:55" s="3" customFormat="1" ht="15.75" customHeight="1" x14ac:dyDescent="0.2">
      <c r="A49" s="175">
        <f>'[1]Впишите фамилии!'!E65</f>
        <v>6</v>
      </c>
      <c r="B49" s="175" t="str">
        <f>'[1]Впишите фамилии!'!F65</f>
        <v>б</v>
      </c>
      <c r="C49" s="184" t="str">
        <f>'[1]Впишите фамилии!'!G65</f>
        <v>Давлетшин Рашит</v>
      </c>
      <c r="D49" s="175">
        <f>'[1]18.09'!K40</f>
        <v>65</v>
      </c>
      <c r="E49" s="175">
        <f>'[1]6.10'!K40</f>
        <v>56</v>
      </c>
      <c r="F49" s="175">
        <f>'[1]22.10'!K40</f>
        <v>73</v>
      </c>
      <c r="G49" s="175">
        <f>'[1]28.11'!K40</f>
        <v>83</v>
      </c>
      <c r="H49" s="175">
        <f>'[1]10.12'!K40</f>
        <v>0</v>
      </c>
      <c r="I49" s="178">
        <f>'[1]6тест'!K40</f>
        <v>0</v>
      </c>
      <c r="J49" s="178">
        <f>'[1]7тест'!K40</f>
        <v>0</v>
      </c>
      <c r="K49" s="178">
        <f>'[1]8тест'!K40</f>
        <v>0</v>
      </c>
      <c r="L49" s="178">
        <f>'[1]9тест'!K40</f>
        <v>0</v>
      </c>
      <c r="M49" s="178">
        <f>'[1]10тест'!K40</f>
        <v>0</v>
      </c>
      <c r="N49" s="178">
        <f>'[1]11тест'!K40</f>
        <v>0</v>
      </c>
      <c r="O49" s="178">
        <f>'[1]12тест'!K40</f>
        <v>0</v>
      </c>
      <c r="P49" s="178">
        <f>'[1]13тест'!K40</f>
        <v>0</v>
      </c>
      <c r="Q49" s="178">
        <f>'[1]14тест'!K40</f>
        <v>0</v>
      </c>
      <c r="R49" s="178">
        <f>'[1]15тест'!K40</f>
        <v>0</v>
      </c>
      <c r="S49" s="178">
        <f>'[1]16тест'!K40</f>
        <v>0</v>
      </c>
      <c r="T49" s="178">
        <f>'[1]17тест'!K40</f>
        <v>0</v>
      </c>
      <c r="U49" s="178">
        <f>'[1]18тест'!K40</f>
        <v>0</v>
      </c>
      <c r="V49" s="178">
        <f>'[1]19тест'!K40</f>
        <v>0</v>
      </c>
      <c r="W49" s="178">
        <f>'[1]20тест'!K40</f>
        <v>0</v>
      </c>
      <c r="X49" s="178">
        <f>'[1]21тест'!K40</f>
        <v>0</v>
      </c>
      <c r="Y49" s="178">
        <f>'[1]22тест'!K40</f>
        <v>0</v>
      </c>
      <c r="Z49" s="178">
        <f>'[1]23тест'!K40</f>
        <v>0</v>
      </c>
      <c r="AA49" s="178">
        <f>'[1]24тест'!K40</f>
        <v>0</v>
      </c>
      <c r="AB49" s="178">
        <f>'[1]25тест'!K40</f>
        <v>0</v>
      </c>
      <c r="AC49" s="179">
        <f>SUM(D49:AB49)/AD49</f>
        <v>69.25</v>
      </c>
      <c r="AD49" s="167">
        <f t="shared" si="0"/>
        <v>4</v>
      </c>
      <c r="AE49" s="180">
        <f>IF(D49&gt;0,1," " )</f>
        <v>1</v>
      </c>
      <c r="AF49" s="180">
        <f>IF(E49&gt;0,1," " )</f>
        <v>1</v>
      </c>
      <c r="AG49" s="180">
        <f>IF(F49&gt;0,1," " )</f>
        <v>1</v>
      </c>
      <c r="AH49" s="180">
        <f>IF(G49&gt;0,1," " )</f>
        <v>1</v>
      </c>
      <c r="AI49" s="180" t="str">
        <f>IF(H49&gt;0,1," " )</f>
        <v xml:space="preserve"> </v>
      </c>
      <c r="AJ49" s="180" t="str">
        <f>IF(I49&gt;0,1," " )</f>
        <v xml:space="preserve"> </v>
      </c>
      <c r="AK49" s="180" t="str">
        <f>IF(J49&gt;0,1," " )</f>
        <v xml:space="preserve"> </v>
      </c>
      <c r="AL49" s="180" t="str">
        <f>IF(K49&gt;0,1," " )</f>
        <v xml:space="preserve"> </v>
      </c>
      <c r="AM49" s="180" t="str">
        <f>IF(L49&gt;0,1," " )</f>
        <v xml:space="preserve"> </v>
      </c>
      <c r="AN49" s="180" t="str">
        <f>IF(M49&gt;0,1," " )</f>
        <v xml:space="preserve"> </v>
      </c>
      <c r="AO49" s="180" t="str">
        <f>IF(N49&gt;0,1," " )</f>
        <v xml:space="preserve"> </v>
      </c>
      <c r="AP49" s="180" t="str">
        <f>IF(O49&gt;0,1," " )</f>
        <v xml:space="preserve"> </v>
      </c>
      <c r="AQ49" s="180" t="str">
        <f>IF(P49&gt;0,1," " )</f>
        <v xml:space="preserve"> </v>
      </c>
      <c r="AR49" s="180" t="str">
        <f>IF(Q49&gt;0,1," " )</f>
        <v xml:space="preserve"> </v>
      </c>
      <c r="AS49" s="180" t="str">
        <f>IF(R49&gt;0,1," " )</f>
        <v xml:space="preserve"> </v>
      </c>
      <c r="AT49" s="180" t="str">
        <f>IF(S49&gt;0,1," " )</f>
        <v xml:space="preserve"> </v>
      </c>
      <c r="AU49" s="180" t="str">
        <f>IF(T49&gt;0,1," " )</f>
        <v xml:space="preserve"> </v>
      </c>
      <c r="AV49" s="180" t="str">
        <f>IF(U49&gt;0,1," " )</f>
        <v xml:space="preserve"> </v>
      </c>
      <c r="AW49" s="180" t="str">
        <f>IF(V49&gt;0,1," " )</f>
        <v xml:space="preserve"> </v>
      </c>
      <c r="AX49" s="180" t="str">
        <f>IF(W49&gt;0,1," " )</f>
        <v xml:space="preserve"> </v>
      </c>
      <c r="AY49" s="180" t="str">
        <f>IF(X49&gt;0,1," " )</f>
        <v xml:space="preserve"> </v>
      </c>
      <c r="AZ49" s="180" t="str">
        <f>IF(Y49&gt;0,1," " )</f>
        <v xml:space="preserve"> </v>
      </c>
      <c r="BA49" s="180" t="str">
        <f>IF(Z49&gt;0,1," " )</f>
        <v xml:space="preserve"> </v>
      </c>
      <c r="BB49" s="180" t="str">
        <f>IF(AA49&gt;0,1," " )</f>
        <v xml:space="preserve"> </v>
      </c>
      <c r="BC49" s="180" t="str">
        <f>IF(AB49&gt;0,1," " )</f>
        <v xml:space="preserve"> </v>
      </c>
    </row>
    <row r="50" spans="1:55" s="3" customFormat="1" ht="15.75" customHeight="1" x14ac:dyDescent="0.2">
      <c r="A50" s="175">
        <f>'[1]Впишите фамилии!'!E66</f>
        <v>7</v>
      </c>
      <c r="B50" s="175" t="str">
        <f>'[1]Впишите фамилии!'!F66</f>
        <v>б</v>
      </c>
      <c r="C50" s="184" t="str">
        <f>'[1]Впишите фамилии!'!G66</f>
        <v xml:space="preserve">Еркенова Зарина </v>
      </c>
      <c r="D50" s="175">
        <f>'[1]18.09'!K41</f>
        <v>46</v>
      </c>
      <c r="E50" s="175">
        <f>'[1]6.10'!K41</f>
        <v>76</v>
      </c>
      <c r="F50" s="175">
        <f>'[1]22.10'!K41</f>
        <v>67</v>
      </c>
      <c r="G50" s="175">
        <f>'[1]28.11'!K41</f>
        <v>73</v>
      </c>
      <c r="H50" s="175">
        <f>'[1]10.12'!K41</f>
        <v>0</v>
      </c>
      <c r="I50" s="178">
        <f>'[1]6тест'!K41</f>
        <v>0</v>
      </c>
      <c r="J50" s="178">
        <f>'[1]7тест'!K41</f>
        <v>0</v>
      </c>
      <c r="K50" s="178">
        <f>'[1]8тест'!K41</f>
        <v>0</v>
      </c>
      <c r="L50" s="178">
        <f>'[1]9тест'!K41</f>
        <v>0</v>
      </c>
      <c r="M50" s="178">
        <f>'[1]10тест'!K41</f>
        <v>0</v>
      </c>
      <c r="N50" s="178">
        <f>'[1]11тест'!K41</f>
        <v>0</v>
      </c>
      <c r="O50" s="178">
        <f>'[1]12тест'!K41</f>
        <v>0</v>
      </c>
      <c r="P50" s="178">
        <f>'[1]13тест'!K41</f>
        <v>0</v>
      </c>
      <c r="Q50" s="178">
        <f>'[1]14тест'!K41</f>
        <v>0</v>
      </c>
      <c r="R50" s="178">
        <f>'[1]15тест'!K41</f>
        <v>0</v>
      </c>
      <c r="S50" s="178">
        <f>'[1]16тест'!K41</f>
        <v>0</v>
      </c>
      <c r="T50" s="178">
        <f>'[1]17тест'!K41</f>
        <v>0</v>
      </c>
      <c r="U50" s="178">
        <f>'[1]18тест'!K41</f>
        <v>0</v>
      </c>
      <c r="V50" s="178">
        <f>'[1]19тест'!K41</f>
        <v>0</v>
      </c>
      <c r="W50" s="178">
        <f>'[1]20тест'!K41</f>
        <v>0</v>
      </c>
      <c r="X50" s="178">
        <f>'[1]21тест'!K41</f>
        <v>0</v>
      </c>
      <c r="Y50" s="178">
        <f>'[1]22тест'!K41</f>
        <v>0</v>
      </c>
      <c r="Z50" s="178">
        <f>'[1]23тест'!K41</f>
        <v>0</v>
      </c>
      <c r="AA50" s="178">
        <f>'[1]24тест'!K41</f>
        <v>0</v>
      </c>
      <c r="AB50" s="178">
        <f>'[1]25тест'!K41</f>
        <v>0</v>
      </c>
      <c r="AC50" s="179">
        <f>SUM(D50:AB50)/AD50</f>
        <v>65.5</v>
      </c>
      <c r="AD50" s="167">
        <f t="shared" si="0"/>
        <v>4</v>
      </c>
      <c r="AE50" s="180">
        <f>IF(D50&gt;0,1," " )</f>
        <v>1</v>
      </c>
      <c r="AF50" s="180">
        <f>IF(E50&gt;0,1," " )</f>
        <v>1</v>
      </c>
      <c r="AG50" s="180">
        <f>IF(F50&gt;0,1," " )</f>
        <v>1</v>
      </c>
      <c r="AH50" s="180">
        <f>IF(G50&gt;0,1," " )</f>
        <v>1</v>
      </c>
      <c r="AI50" s="180" t="str">
        <f>IF(H50&gt;0,1," " )</f>
        <v xml:space="preserve"> </v>
      </c>
      <c r="AJ50" s="180" t="str">
        <f>IF(I50&gt;0,1," " )</f>
        <v xml:space="preserve"> </v>
      </c>
      <c r="AK50" s="180" t="str">
        <f>IF(J50&gt;0,1," " )</f>
        <v xml:space="preserve"> </v>
      </c>
      <c r="AL50" s="180" t="str">
        <f>IF(K50&gt;0,1," " )</f>
        <v xml:space="preserve"> </v>
      </c>
      <c r="AM50" s="180" t="str">
        <f>IF(L50&gt;0,1," " )</f>
        <v xml:space="preserve"> </v>
      </c>
      <c r="AN50" s="180" t="str">
        <f>IF(M50&gt;0,1," " )</f>
        <v xml:space="preserve"> </v>
      </c>
      <c r="AO50" s="180" t="str">
        <f>IF(N50&gt;0,1," " )</f>
        <v xml:space="preserve"> </v>
      </c>
      <c r="AP50" s="180" t="str">
        <f>IF(O50&gt;0,1," " )</f>
        <v xml:space="preserve"> </v>
      </c>
      <c r="AQ50" s="180" t="str">
        <f>IF(P50&gt;0,1," " )</f>
        <v xml:space="preserve"> </v>
      </c>
      <c r="AR50" s="180" t="str">
        <f>IF(Q50&gt;0,1," " )</f>
        <v xml:space="preserve"> </v>
      </c>
      <c r="AS50" s="180" t="str">
        <f>IF(R50&gt;0,1," " )</f>
        <v xml:space="preserve"> </v>
      </c>
      <c r="AT50" s="180" t="str">
        <f>IF(S50&gt;0,1," " )</f>
        <v xml:space="preserve"> </v>
      </c>
      <c r="AU50" s="180" t="str">
        <f>IF(T50&gt;0,1," " )</f>
        <v xml:space="preserve"> </v>
      </c>
      <c r="AV50" s="180" t="str">
        <f>IF(U50&gt;0,1," " )</f>
        <v xml:space="preserve"> </v>
      </c>
      <c r="AW50" s="180" t="str">
        <f>IF(V50&gt;0,1," " )</f>
        <v xml:space="preserve"> </v>
      </c>
      <c r="AX50" s="180" t="str">
        <f>IF(W50&gt;0,1," " )</f>
        <v xml:space="preserve"> </v>
      </c>
      <c r="AY50" s="180" t="str">
        <f>IF(X50&gt;0,1," " )</f>
        <v xml:space="preserve"> </v>
      </c>
      <c r="AZ50" s="180" t="str">
        <f>IF(Y50&gt;0,1," " )</f>
        <v xml:space="preserve"> </v>
      </c>
      <c r="BA50" s="180" t="str">
        <f>IF(Z50&gt;0,1," " )</f>
        <v xml:space="preserve"> </v>
      </c>
      <c r="BB50" s="180" t="str">
        <f>IF(AA50&gt;0,1," " )</f>
        <v xml:space="preserve"> </v>
      </c>
      <c r="BC50" s="180" t="str">
        <f>IF(AB50&gt;0,1," " )</f>
        <v xml:space="preserve"> </v>
      </c>
    </row>
    <row r="51" spans="1:55" s="3" customFormat="1" ht="15.75" customHeight="1" x14ac:dyDescent="0.2">
      <c r="A51" s="175">
        <f>'[1]Впишите фамилии!'!E67</f>
        <v>8</v>
      </c>
      <c r="B51" s="175" t="str">
        <f>'[1]Впишите фамилии!'!F67</f>
        <v>б</v>
      </c>
      <c r="C51" s="184" t="str">
        <f>'[1]Впишите фамилии!'!G67</f>
        <v>Жапарова Жулдыз</v>
      </c>
      <c r="D51" s="175">
        <f>'[1]18.09'!K42</f>
        <v>0</v>
      </c>
      <c r="E51" s="175">
        <f>'[1]6.10'!K42</f>
        <v>59</v>
      </c>
      <c r="F51" s="175">
        <f>'[1]22.10'!K42</f>
        <v>85</v>
      </c>
      <c r="G51" s="175">
        <f>'[1]28.11'!K42</f>
        <v>96</v>
      </c>
      <c r="H51" s="175">
        <f>'[1]10.12'!K42</f>
        <v>0</v>
      </c>
      <c r="I51" s="178">
        <f>'[1]6тест'!K42</f>
        <v>0</v>
      </c>
      <c r="J51" s="178">
        <f>'[1]7тест'!K42</f>
        <v>0</v>
      </c>
      <c r="K51" s="178">
        <f>'[1]8тест'!K42</f>
        <v>0</v>
      </c>
      <c r="L51" s="178">
        <f>'[1]9тест'!K42</f>
        <v>0</v>
      </c>
      <c r="M51" s="178">
        <f>'[1]10тест'!K42</f>
        <v>0</v>
      </c>
      <c r="N51" s="178">
        <f>'[1]11тест'!K42</f>
        <v>0</v>
      </c>
      <c r="O51" s="178">
        <f>'[1]12тест'!K42</f>
        <v>0</v>
      </c>
      <c r="P51" s="178">
        <f>'[1]13тест'!K42</f>
        <v>0</v>
      </c>
      <c r="Q51" s="178">
        <f>'[1]14тест'!K42</f>
        <v>0</v>
      </c>
      <c r="R51" s="178">
        <f>'[1]15тест'!K42</f>
        <v>0</v>
      </c>
      <c r="S51" s="178">
        <f>'[1]16тест'!K42</f>
        <v>0</v>
      </c>
      <c r="T51" s="178">
        <f>'[1]17тест'!K42</f>
        <v>0</v>
      </c>
      <c r="U51" s="178">
        <f>'[1]18тест'!K42</f>
        <v>0</v>
      </c>
      <c r="V51" s="178">
        <f>'[1]19тест'!K42</f>
        <v>0</v>
      </c>
      <c r="W51" s="178">
        <f>'[1]20тест'!K42</f>
        <v>0</v>
      </c>
      <c r="X51" s="178">
        <f>'[1]21тест'!K42</f>
        <v>0</v>
      </c>
      <c r="Y51" s="178">
        <f>'[1]22тест'!K42</f>
        <v>0</v>
      </c>
      <c r="Z51" s="178">
        <f>'[1]23тест'!K42</f>
        <v>0</v>
      </c>
      <c r="AA51" s="178">
        <f>'[1]24тест'!K42</f>
        <v>0</v>
      </c>
      <c r="AB51" s="178">
        <f>'[1]25тест'!K42</f>
        <v>0</v>
      </c>
      <c r="AC51" s="179">
        <f>SUM(D51:AB51)/AD51</f>
        <v>80</v>
      </c>
      <c r="AD51" s="167">
        <f t="shared" si="0"/>
        <v>3</v>
      </c>
      <c r="AE51" s="180" t="str">
        <f>IF(D51&gt;0,1," " )</f>
        <v xml:space="preserve"> </v>
      </c>
      <c r="AF51" s="180">
        <f>IF(E51&gt;0,1," " )</f>
        <v>1</v>
      </c>
      <c r="AG51" s="180">
        <f>IF(F51&gt;0,1," " )</f>
        <v>1</v>
      </c>
      <c r="AH51" s="180">
        <f>IF(G51&gt;0,1," " )</f>
        <v>1</v>
      </c>
      <c r="AI51" s="180" t="str">
        <f>IF(H51&gt;0,1," " )</f>
        <v xml:space="preserve"> </v>
      </c>
      <c r="AJ51" s="180" t="str">
        <f>IF(I51&gt;0,1," " )</f>
        <v xml:space="preserve"> </v>
      </c>
      <c r="AK51" s="180" t="str">
        <f>IF(J51&gt;0,1," " )</f>
        <v xml:space="preserve"> </v>
      </c>
      <c r="AL51" s="180" t="str">
        <f>IF(K51&gt;0,1," " )</f>
        <v xml:space="preserve"> </v>
      </c>
      <c r="AM51" s="180" t="str">
        <f>IF(L51&gt;0,1," " )</f>
        <v xml:space="preserve"> </v>
      </c>
      <c r="AN51" s="180" t="str">
        <f>IF(M51&gt;0,1," " )</f>
        <v xml:space="preserve"> </v>
      </c>
      <c r="AO51" s="180" t="str">
        <f>IF(N51&gt;0,1," " )</f>
        <v xml:space="preserve"> </v>
      </c>
      <c r="AP51" s="180" t="str">
        <f>IF(O51&gt;0,1," " )</f>
        <v xml:space="preserve"> </v>
      </c>
      <c r="AQ51" s="180" t="str">
        <f>IF(P51&gt;0,1," " )</f>
        <v xml:space="preserve"> </v>
      </c>
      <c r="AR51" s="180" t="str">
        <f>IF(Q51&gt;0,1," " )</f>
        <v xml:space="preserve"> </v>
      </c>
      <c r="AS51" s="180" t="str">
        <f>IF(R51&gt;0,1," " )</f>
        <v xml:space="preserve"> </v>
      </c>
      <c r="AT51" s="180" t="str">
        <f>IF(S51&gt;0,1," " )</f>
        <v xml:space="preserve"> </v>
      </c>
      <c r="AU51" s="180" t="str">
        <f>IF(T51&gt;0,1," " )</f>
        <v xml:space="preserve"> </v>
      </c>
      <c r="AV51" s="180" t="str">
        <f>IF(U51&gt;0,1," " )</f>
        <v xml:space="preserve"> </v>
      </c>
      <c r="AW51" s="180" t="str">
        <f>IF(V51&gt;0,1," " )</f>
        <v xml:space="preserve"> </v>
      </c>
      <c r="AX51" s="180" t="str">
        <f>IF(W51&gt;0,1," " )</f>
        <v xml:space="preserve"> </v>
      </c>
      <c r="AY51" s="180" t="str">
        <f>IF(X51&gt;0,1," " )</f>
        <v xml:space="preserve"> </v>
      </c>
      <c r="AZ51" s="180" t="str">
        <f>IF(Y51&gt;0,1," " )</f>
        <v xml:space="preserve"> </v>
      </c>
      <c r="BA51" s="180" t="str">
        <f>IF(Z51&gt;0,1," " )</f>
        <v xml:space="preserve"> </v>
      </c>
      <c r="BB51" s="180" t="str">
        <f>IF(AA51&gt;0,1," " )</f>
        <v xml:space="preserve"> </v>
      </c>
      <c r="BC51" s="180" t="str">
        <f>IF(AB51&gt;0,1," " )</f>
        <v xml:space="preserve"> </v>
      </c>
    </row>
    <row r="52" spans="1:55" s="3" customFormat="1" ht="15.75" customHeight="1" x14ac:dyDescent="0.2">
      <c r="A52" s="175">
        <f>'[1]Впишите фамилии!'!E68</f>
        <v>9</v>
      </c>
      <c r="B52" s="175" t="str">
        <f>'[1]Впишите фамилии!'!F68</f>
        <v>б</v>
      </c>
      <c r="C52" s="184" t="str">
        <f>'[1]Впишите фамилии!'!G68</f>
        <v xml:space="preserve">Иванова Диана </v>
      </c>
      <c r="D52" s="175">
        <f>'[1]18.09'!K43</f>
        <v>67</v>
      </c>
      <c r="E52" s="175">
        <f>'[1]6.10'!K43</f>
        <v>83</v>
      </c>
      <c r="F52" s="175">
        <f>'[1]22.10'!K43</f>
        <v>73</v>
      </c>
      <c r="G52" s="175">
        <f>'[1]28.11'!K43</f>
        <v>80</v>
      </c>
      <c r="H52" s="175">
        <f>'[1]10.12'!K43</f>
        <v>0</v>
      </c>
      <c r="I52" s="178">
        <f>'[1]6тест'!K43</f>
        <v>0</v>
      </c>
      <c r="J52" s="178">
        <f>'[1]7тест'!K43</f>
        <v>0</v>
      </c>
      <c r="K52" s="178">
        <f>'[1]8тест'!K43</f>
        <v>0</v>
      </c>
      <c r="L52" s="178">
        <f>'[1]9тест'!K43</f>
        <v>0</v>
      </c>
      <c r="M52" s="178">
        <f>'[1]10тест'!K43</f>
        <v>0</v>
      </c>
      <c r="N52" s="178">
        <f>'[1]11тест'!K43</f>
        <v>0</v>
      </c>
      <c r="O52" s="178">
        <f>'[1]12тест'!K43</f>
        <v>0</v>
      </c>
      <c r="P52" s="178">
        <f>'[1]13тест'!K43</f>
        <v>0</v>
      </c>
      <c r="Q52" s="178">
        <f>'[1]14тест'!K43</f>
        <v>0</v>
      </c>
      <c r="R52" s="178">
        <f>'[1]15тест'!K43</f>
        <v>0</v>
      </c>
      <c r="S52" s="178">
        <f>'[1]16тест'!K43</f>
        <v>0</v>
      </c>
      <c r="T52" s="178">
        <f>'[1]17тест'!K43</f>
        <v>0</v>
      </c>
      <c r="U52" s="178">
        <f>'[1]18тест'!K43</f>
        <v>0</v>
      </c>
      <c r="V52" s="178">
        <f>'[1]19тест'!K43</f>
        <v>0</v>
      </c>
      <c r="W52" s="178">
        <f>'[1]20тест'!K43</f>
        <v>0</v>
      </c>
      <c r="X52" s="178">
        <f>'[1]21тест'!K43</f>
        <v>0</v>
      </c>
      <c r="Y52" s="178">
        <f>'[1]22тест'!K43</f>
        <v>0</v>
      </c>
      <c r="Z52" s="178">
        <f>'[1]23тест'!K43</f>
        <v>0</v>
      </c>
      <c r="AA52" s="178">
        <f>'[1]24тест'!K43</f>
        <v>0</v>
      </c>
      <c r="AB52" s="178">
        <f>'[1]25тест'!K43</f>
        <v>0</v>
      </c>
      <c r="AC52" s="179">
        <f>SUM(D52:AB52)/AD52</f>
        <v>75.75</v>
      </c>
      <c r="AD52" s="167">
        <f t="shared" si="0"/>
        <v>4</v>
      </c>
      <c r="AE52" s="180">
        <f>IF(D52&gt;0,1," " )</f>
        <v>1</v>
      </c>
      <c r="AF52" s="180">
        <f>IF(E52&gt;0,1," " )</f>
        <v>1</v>
      </c>
      <c r="AG52" s="180">
        <f>IF(F52&gt;0,1," " )</f>
        <v>1</v>
      </c>
      <c r="AH52" s="180">
        <f>IF(G52&gt;0,1," " )</f>
        <v>1</v>
      </c>
      <c r="AI52" s="180" t="str">
        <f>IF(H52&gt;0,1," " )</f>
        <v xml:space="preserve"> </v>
      </c>
      <c r="AJ52" s="180" t="str">
        <f>IF(I52&gt;0,1," " )</f>
        <v xml:space="preserve"> </v>
      </c>
      <c r="AK52" s="180" t="str">
        <f>IF(J52&gt;0,1," " )</f>
        <v xml:space="preserve"> </v>
      </c>
      <c r="AL52" s="180" t="str">
        <f>IF(K52&gt;0,1," " )</f>
        <v xml:space="preserve"> </v>
      </c>
      <c r="AM52" s="180" t="str">
        <f>IF(L52&gt;0,1," " )</f>
        <v xml:space="preserve"> </v>
      </c>
      <c r="AN52" s="180" t="str">
        <f>IF(M52&gt;0,1," " )</f>
        <v xml:space="preserve"> </v>
      </c>
      <c r="AO52" s="180" t="str">
        <f>IF(N52&gt;0,1," " )</f>
        <v xml:space="preserve"> </v>
      </c>
      <c r="AP52" s="180" t="str">
        <f>IF(O52&gt;0,1," " )</f>
        <v xml:space="preserve"> </v>
      </c>
      <c r="AQ52" s="180" t="str">
        <f>IF(P52&gt;0,1," " )</f>
        <v xml:space="preserve"> </v>
      </c>
      <c r="AR52" s="180" t="str">
        <f>IF(Q52&gt;0,1," " )</f>
        <v xml:space="preserve"> </v>
      </c>
      <c r="AS52" s="180" t="str">
        <f>IF(R52&gt;0,1," " )</f>
        <v xml:space="preserve"> </v>
      </c>
      <c r="AT52" s="180" t="str">
        <f>IF(S52&gt;0,1," " )</f>
        <v xml:space="preserve"> </v>
      </c>
      <c r="AU52" s="180" t="str">
        <f>IF(T52&gt;0,1," " )</f>
        <v xml:space="preserve"> </v>
      </c>
      <c r="AV52" s="180" t="str">
        <f>IF(U52&gt;0,1," " )</f>
        <v xml:space="preserve"> </v>
      </c>
      <c r="AW52" s="180" t="str">
        <f>IF(V52&gt;0,1," " )</f>
        <v xml:space="preserve"> </v>
      </c>
      <c r="AX52" s="180" t="str">
        <f>IF(W52&gt;0,1," " )</f>
        <v xml:space="preserve"> </v>
      </c>
      <c r="AY52" s="180" t="str">
        <f>IF(X52&gt;0,1," " )</f>
        <v xml:space="preserve"> </v>
      </c>
      <c r="AZ52" s="180" t="str">
        <f>IF(Y52&gt;0,1," " )</f>
        <v xml:space="preserve"> </v>
      </c>
      <c r="BA52" s="180" t="str">
        <f>IF(Z52&gt;0,1," " )</f>
        <v xml:space="preserve"> </v>
      </c>
      <c r="BB52" s="180" t="str">
        <f>IF(AA52&gt;0,1," " )</f>
        <v xml:space="preserve"> </v>
      </c>
      <c r="BC52" s="180" t="str">
        <f>IF(AB52&gt;0,1," " )</f>
        <v xml:space="preserve"> </v>
      </c>
    </row>
    <row r="53" spans="1:55" s="3" customFormat="1" ht="15.75" customHeight="1" x14ac:dyDescent="0.2">
      <c r="A53" s="175">
        <f>'[1]Впишите фамилии!'!E69</f>
        <v>10</v>
      </c>
      <c r="B53" s="175" t="str">
        <f>'[1]Впишите фамилии!'!F69</f>
        <v>б</v>
      </c>
      <c r="C53" s="184" t="str">
        <f>'[1]Впишите фамилии!'!G69</f>
        <v xml:space="preserve">Кадыров Дархан </v>
      </c>
      <c r="D53" s="175">
        <f>'[1]18.09'!K44</f>
        <v>0</v>
      </c>
      <c r="E53" s="175">
        <f>'[1]6.10'!K44</f>
        <v>56</v>
      </c>
      <c r="F53" s="175">
        <f>'[1]22.10'!K44</f>
        <v>54</v>
      </c>
      <c r="G53" s="175">
        <f>'[1]28.11'!K44</f>
        <v>75</v>
      </c>
      <c r="H53" s="175">
        <f>'[1]10.12'!K44</f>
        <v>0</v>
      </c>
      <c r="I53" s="178">
        <f>'[1]6тест'!K44</f>
        <v>0</v>
      </c>
      <c r="J53" s="178">
        <f>'[1]7тест'!K44</f>
        <v>0</v>
      </c>
      <c r="K53" s="178">
        <f>'[1]8тест'!K44</f>
        <v>0</v>
      </c>
      <c r="L53" s="178">
        <f>'[1]9тест'!K44</f>
        <v>0</v>
      </c>
      <c r="M53" s="178">
        <f>'[1]10тест'!K44</f>
        <v>0</v>
      </c>
      <c r="N53" s="178">
        <f>'[1]11тест'!K44</f>
        <v>0</v>
      </c>
      <c r="O53" s="178">
        <f>'[1]12тест'!K44</f>
        <v>0</v>
      </c>
      <c r="P53" s="178">
        <f>'[1]13тест'!K44</f>
        <v>0</v>
      </c>
      <c r="Q53" s="178">
        <f>'[1]14тест'!K44</f>
        <v>0</v>
      </c>
      <c r="R53" s="178">
        <f>'[1]15тест'!K44</f>
        <v>0</v>
      </c>
      <c r="S53" s="178">
        <f>'[1]16тест'!K44</f>
        <v>0</v>
      </c>
      <c r="T53" s="178">
        <f>'[1]17тест'!K44</f>
        <v>0</v>
      </c>
      <c r="U53" s="178">
        <f>'[1]18тест'!K44</f>
        <v>0</v>
      </c>
      <c r="V53" s="178">
        <f>'[1]19тест'!K44</f>
        <v>0</v>
      </c>
      <c r="W53" s="178">
        <f>'[1]20тест'!K44</f>
        <v>0</v>
      </c>
      <c r="X53" s="178">
        <f>'[1]21тест'!K44</f>
        <v>0</v>
      </c>
      <c r="Y53" s="178">
        <f>'[1]22тест'!K44</f>
        <v>0</v>
      </c>
      <c r="Z53" s="178">
        <f>'[1]23тест'!K44</f>
        <v>0</v>
      </c>
      <c r="AA53" s="178">
        <f>'[1]24тест'!K44</f>
        <v>0</v>
      </c>
      <c r="AB53" s="178">
        <f>'[1]25тест'!K44</f>
        <v>0</v>
      </c>
      <c r="AC53" s="179">
        <f>SUM(D53:AB53)/AD53</f>
        <v>61.666666666666664</v>
      </c>
      <c r="AD53" s="167">
        <f t="shared" si="0"/>
        <v>3</v>
      </c>
      <c r="AE53" s="180" t="str">
        <f>IF(D53&gt;0,1," " )</f>
        <v xml:space="preserve"> </v>
      </c>
      <c r="AF53" s="180">
        <f>IF(E53&gt;0,1," " )</f>
        <v>1</v>
      </c>
      <c r="AG53" s="180">
        <f>IF(F53&gt;0,1," " )</f>
        <v>1</v>
      </c>
      <c r="AH53" s="180">
        <f>IF(G53&gt;0,1," " )</f>
        <v>1</v>
      </c>
      <c r="AI53" s="180" t="str">
        <f>IF(H53&gt;0,1," " )</f>
        <v xml:space="preserve"> </v>
      </c>
      <c r="AJ53" s="180" t="str">
        <f>IF(I53&gt;0,1," " )</f>
        <v xml:space="preserve"> </v>
      </c>
      <c r="AK53" s="180" t="str">
        <f>IF(J53&gt;0,1," " )</f>
        <v xml:space="preserve"> </v>
      </c>
      <c r="AL53" s="180" t="str">
        <f>IF(K53&gt;0,1," " )</f>
        <v xml:space="preserve"> </v>
      </c>
      <c r="AM53" s="180" t="str">
        <f>IF(L53&gt;0,1," " )</f>
        <v xml:space="preserve"> </v>
      </c>
      <c r="AN53" s="180" t="str">
        <f>IF(M53&gt;0,1," " )</f>
        <v xml:space="preserve"> </v>
      </c>
      <c r="AO53" s="180" t="str">
        <f>IF(N53&gt;0,1," " )</f>
        <v xml:space="preserve"> </v>
      </c>
      <c r="AP53" s="180" t="str">
        <f>IF(O53&gt;0,1," " )</f>
        <v xml:space="preserve"> </v>
      </c>
      <c r="AQ53" s="180" t="str">
        <f>IF(P53&gt;0,1," " )</f>
        <v xml:space="preserve"> </v>
      </c>
      <c r="AR53" s="180" t="str">
        <f>IF(Q53&gt;0,1," " )</f>
        <v xml:space="preserve"> </v>
      </c>
      <c r="AS53" s="180" t="str">
        <f>IF(R53&gt;0,1," " )</f>
        <v xml:space="preserve"> </v>
      </c>
      <c r="AT53" s="180" t="str">
        <f>IF(S53&gt;0,1," " )</f>
        <v xml:space="preserve"> </v>
      </c>
      <c r="AU53" s="180" t="str">
        <f>IF(T53&gt;0,1," " )</f>
        <v xml:space="preserve"> </v>
      </c>
      <c r="AV53" s="180" t="str">
        <f>IF(U53&gt;0,1," " )</f>
        <v xml:space="preserve"> </v>
      </c>
      <c r="AW53" s="180" t="str">
        <f>IF(V53&gt;0,1," " )</f>
        <v xml:space="preserve"> </v>
      </c>
      <c r="AX53" s="180" t="str">
        <f>IF(W53&gt;0,1," " )</f>
        <v xml:space="preserve"> </v>
      </c>
      <c r="AY53" s="180" t="str">
        <f>IF(X53&gt;0,1," " )</f>
        <v xml:space="preserve"> </v>
      </c>
      <c r="AZ53" s="180" t="str">
        <f>IF(Y53&gt;0,1," " )</f>
        <v xml:space="preserve"> </v>
      </c>
      <c r="BA53" s="180" t="str">
        <f>IF(Z53&gt;0,1," " )</f>
        <v xml:space="preserve"> </v>
      </c>
      <c r="BB53" s="180" t="str">
        <f>IF(AA53&gt;0,1," " )</f>
        <v xml:space="preserve"> </v>
      </c>
      <c r="BC53" s="180" t="str">
        <f>IF(AB53&gt;0,1," " )</f>
        <v xml:space="preserve"> </v>
      </c>
    </row>
    <row r="54" spans="1:55" s="3" customFormat="1" ht="15.75" customHeight="1" x14ac:dyDescent="0.2">
      <c r="A54" s="175">
        <f>'[1]Впишите фамилии!'!E70</f>
        <v>11</v>
      </c>
      <c r="B54" s="175" t="str">
        <f>'[1]Впишите фамилии!'!F70</f>
        <v>б</v>
      </c>
      <c r="C54" s="184" t="str">
        <f>'[1]Впишите фамилии!'!G70</f>
        <v xml:space="preserve">Петроченко Иван </v>
      </c>
      <c r="D54" s="175">
        <f>'[1]18.09'!K45</f>
        <v>56</v>
      </c>
      <c r="E54" s="175">
        <f>'[1]6.10'!K45</f>
        <v>64</v>
      </c>
      <c r="F54" s="175">
        <f>'[1]22.10'!K45</f>
        <v>67</v>
      </c>
      <c r="G54" s="175">
        <f>'[1]28.11'!K45</f>
        <v>86</v>
      </c>
      <c r="H54" s="175">
        <f>'[1]10.12'!K45</f>
        <v>0</v>
      </c>
      <c r="I54" s="178">
        <f>'[1]6тест'!K45</f>
        <v>0</v>
      </c>
      <c r="J54" s="178">
        <f>'[1]7тест'!K45</f>
        <v>0</v>
      </c>
      <c r="K54" s="178">
        <f>'[1]8тест'!K45</f>
        <v>0</v>
      </c>
      <c r="L54" s="178">
        <f>'[1]9тест'!K45</f>
        <v>0</v>
      </c>
      <c r="M54" s="178">
        <f>'[1]10тест'!K45</f>
        <v>0</v>
      </c>
      <c r="N54" s="178">
        <f>'[1]11тест'!K45</f>
        <v>0</v>
      </c>
      <c r="O54" s="178">
        <f>'[1]12тест'!K45</f>
        <v>0</v>
      </c>
      <c r="P54" s="178">
        <f>'[1]13тест'!K45</f>
        <v>0</v>
      </c>
      <c r="Q54" s="178">
        <f>'[1]14тест'!K45</f>
        <v>0</v>
      </c>
      <c r="R54" s="178">
        <f>'[1]15тест'!K45</f>
        <v>0</v>
      </c>
      <c r="S54" s="178">
        <f>'[1]16тест'!K45</f>
        <v>0</v>
      </c>
      <c r="T54" s="178">
        <f>'[1]17тест'!K45</f>
        <v>0</v>
      </c>
      <c r="U54" s="178">
        <f>'[1]18тест'!K45</f>
        <v>0</v>
      </c>
      <c r="V54" s="178">
        <f>'[1]19тест'!K45</f>
        <v>0</v>
      </c>
      <c r="W54" s="178">
        <f>'[1]20тест'!K45</f>
        <v>0</v>
      </c>
      <c r="X54" s="178">
        <f>'[1]21тест'!K45</f>
        <v>0</v>
      </c>
      <c r="Y54" s="178">
        <f>'[1]22тест'!K45</f>
        <v>0</v>
      </c>
      <c r="Z54" s="178">
        <f>'[1]23тест'!K45</f>
        <v>0</v>
      </c>
      <c r="AA54" s="178">
        <f>'[1]24тест'!K45</f>
        <v>0</v>
      </c>
      <c r="AB54" s="178">
        <f>'[1]25тест'!K45</f>
        <v>0</v>
      </c>
      <c r="AC54" s="179">
        <f>SUM(D54:AB54)/AD54</f>
        <v>68.25</v>
      </c>
      <c r="AD54" s="167">
        <f t="shared" si="0"/>
        <v>4</v>
      </c>
      <c r="AE54" s="180">
        <f>IF(D54&gt;0,1," " )</f>
        <v>1</v>
      </c>
      <c r="AF54" s="180">
        <f>IF(E54&gt;0,1," " )</f>
        <v>1</v>
      </c>
      <c r="AG54" s="180">
        <f>IF(F54&gt;0,1," " )</f>
        <v>1</v>
      </c>
      <c r="AH54" s="180">
        <f>IF(G54&gt;0,1," " )</f>
        <v>1</v>
      </c>
      <c r="AI54" s="180" t="str">
        <f>IF(H54&gt;0,1," " )</f>
        <v xml:space="preserve"> </v>
      </c>
      <c r="AJ54" s="180" t="str">
        <f>IF(I54&gt;0,1," " )</f>
        <v xml:space="preserve"> </v>
      </c>
      <c r="AK54" s="180" t="str">
        <f>IF(J54&gt;0,1," " )</f>
        <v xml:space="preserve"> </v>
      </c>
      <c r="AL54" s="180" t="str">
        <f>IF(K54&gt;0,1," " )</f>
        <v xml:space="preserve"> </v>
      </c>
      <c r="AM54" s="180" t="str">
        <f>IF(L54&gt;0,1," " )</f>
        <v xml:space="preserve"> </v>
      </c>
      <c r="AN54" s="180" t="str">
        <f>IF(M54&gt;0,1," " )</f>
        <v xml:space="preserve"> </v>
      </c>
      <c r="AO54" s="180" t="str">
        <f>IF(N54&gt;0,1," " )</f>
        <v xml:space="preserve"> </v>
      </c>
      <c r="AP54" s="180" t="str">
        <f>IF(O54&gt;0,1," " )</f>
        <v xml:space="preserve"> </v>
      </c>
      <c r="AQ54" s="180" t="str">
        <f>IF(P54&gt;0,1," " )</f>
        <v xml:space="preserve"> </v>
      </c>
      <c r="AR54" s="180" t="str">
        <f>IF(Q54&gt;0,1," " )</f>
        <v xml:space="preserve"> </v>
      </c>
      <c r="AS54" s="180" t="str">
        <f>IF(R54&gt;0,1," " )</f>
        <v xml:space="preserve"> </v>
      </c>
      <c r="AT54" s="180" t="str">
        <f>IF(S54&gt;0,1," " )</f>
        <v xml:space="preserve"> </v>
      </c>
      <c r="AU54" s="180" t="str">
        <f>IF(T54&gt;0,1," " )</f>
        <v xml:space="preserve"> </v>
      </c>
      <c r="AV54" s="180" t="str">
        <f>IF(U54&gt;0,1," " )</f>
        <v xml:space="preserve"> </v>
      </c>
      <c r="AW54" s="180" t="str">
        <f>IF(V54&gt;0,1," " )</f>
        <v xml:space="preserve"> </v>
      </c>
      <c r="AX54" s="180" t="str">
        <f>IF(W54&gt;0,1," " )</f>
        <v xml:space="preserve"> </v>
      </c>
      <c r="AY54" s="180" t="str">
        <f>IF(X54&gt;0,1," " )</f>
        <v xml:space="preserve"> </v>
      </c>
      <c r="AZ54" s="180" t="str">
        <f>IF(Y54&gt;0,1," " )</f>
        <v xml:space="preserve"> </v>
      </c>
      <c r="BA54" s="180" t="str">
        <f>IF(Z54&gt;0,1," " )</f>
        <v xml:space="preserve"> </v>
      </c>
      <c r="BB54" s="180" t="str">
        <f>IF(AA54&gt;0,1," " )</f>
        <v xml:space="preserve"> </v>
      </c>
      <c r="BC54" s="180" t="str">
        <f>IF(AB54&gt;0,1," " )</f>
        <v xml:space="preserve"> </v>
      </c>
    </row>
    <row r="55" spans="1:55" s="3" customFormat="1" ht="15.75" customHeight="1" x14ac:dyDescent="0.2">
      <c r="A55" s="175">
        <f>'[1]Впишите фамилии!'!E71</f>
        <v>12</v>
      </c>
      <c r="B55" s="175" t="str">
        <f>'[1]Впишите фамилии!'!F71</f>
        <v>б</v>
      </c>
      <c r="C55" s="184" t="str">
        <f>'[1]Впишите фамилии!'!G71</f>
        <v xml:space="preserve">Савичев Виталий </v>
      </c>
      <c r="D55" s="175">
        <f>'[1]18.09'!K46</f>
        <v>69</v>
      </c>
      <c r="E55" s="175">
        <f>'[1]6.10'!K46</f>
        <v>74</v>
      </c>
      <c r="F55" s="175">
        <f>'[1]22.10'!K46</f>
        <v>34</v>
      </c>
      <c r="G55" s="175">
        <f>'[1]28.11'!K46</f>
        <v>75</v>
      </c>
      <c r="H55" s="175">
        <f>'[1]10.12'!K46</f>
        <v>0</v>
      </c>
      <c r="I55" s="178">
        <f>'[1]6тест'!K46</f>
        <v>0</v>
      </c>
      <c r="J55" s="178">
        <f>'[1]7тест'!K46</f>
        <v>0</v>
      </c>
      <c r="K55" s="178">
        <f>'[1]8тест'!K46</f>
        <v>0</v>
      </c>
      <c r="L55" s="178">
        <f>'[1]9тест'!K46</f>
        <v>0</v>
      </c>
      <c r="M55" s="178">
        <f>'[1]10тест'!K46</f>
        <v>0</v>
      </c>
      <c r="N55" s="178">
        <f>'[1]11тест'!K46</f>
        <v>0</v>
      </c>
      <c r="O55" s="178">
        <f>'[1]12тест'!K46</f>
        <v>0</v>
      </c>
      <c r="P55" s="178">
        <f>'[1]13тест'!K46</f>
        <v>0</v>
      </c>
      <c r="Q55" s="178">
        <f>'[1]14тест'!K46</f>
        <v>0</v>
      </c>
      <c r="R55" s="178">
        <f>'[1]15тест'!K46</f>
        <v>0</v>
      </c>
      <c r="S55" s="178">
        <f>'[1]16тест'!K46</f>
        <v>0</v>
      </c>
      <c r="T55" s="178">
        <f>'[1]17тест'!K46</f>
        <v>0</v>
      </c>
      <c r="U55" s="178">
        <f>'[1]18тест'!K46</f>
        <v>0</v>
      </c>
      <c r="V55" s="178">
        <f>'[1]19тест'!K46</f>
        <v>0</v>
      </c>
      <c r="W55" s="178">
        <f>'[1]20тест'!K46</f>
        <v>0</v>
      </c>
      <c r="X55" s="178">
        <f>'[1]21тест'!K46</f>
        <v>0</v>
      </c>
      <c r="Y55" s="178">
        <f>'[1]22тест'!K46</f>
        <v>0</v>
      </c>
      <c r="Z55" s="178">
        <f>'[1]23тест'!K46</f>
        <v>0</v>
      </c>
      <c r="AA55" s="178">
        <f>'[1]24тест'!K46</f>
        <v>0</v>
      </c>
      <c r="AB55" s="178">
        <f>'[1]25тест'!K46</f>
        <v>0</v>
      </c>
      <c r="AC55" s="179">
        <f>SUM(D55:AB55)/AD55</f>
        <v>63</v>
      </c>
      <c r="AD55" s="167">
        <f t="shared" si="0"/>
        <v>4</v>
      </c>
      <c r="AE55" s="180">
        <f>IF(D55&gt;0,1," " )</f>
        <v>1</v>
      </c>
      <c r="AF55" s="180">
        <f>IF(E55&gt;0,1," " )</f>
        <v>1</v>
      </c>
      <c r="AG55" s="180">
        <f>IF(F55&gt;0,1," " )</f>
        <v>1</v>
      </c>
      <c r="AH55" s="180">
        <f>IF(G55&gt;0,1," " )</f>
        <v>1</v>
      </c>
      <c r="AI55" s="180" t="str">
        <f>IF(H55&gt;0,1," " )</f>
        <v xml:space="preserve"> </v>
      </c>
      <c r="AJ55" s="180" t="str">
        <f>IF(I55&gt;0,1," " )</f>
        <v xml:space="preserve"> </v>
      </c>
      <c r="AK55" s="180" t="str">
        <f>IF(J55&gt;0,1," " )</f>
        <v xml:space="preserve"> </v>
      </c>
      <c r="AL55" s="180" t="str">
        <f>IF(K55&gt;0,1," " )</f>
        <v xml:space="preserve"> </v>
      </c>
      <c r="AM55" s="180" t="str">
        <f>IF(L55&gt;0,1," " )</f>
        <v xml:space="preserve"> </v>
      </c>
      <c r="AN55" s="180" t="str">
        <f>IF(M55&gt;0,1," " )</f>
        <v xml:space="preserve"> </v>
      </c>
      <c r="AO55" s="180" t="str">
        <f>IF(N55&gt;0,1," " )</f>
        <v xml:space="preserve"> </v>
      </c>
      <c r="AP55" s="180" t="str">
        <f>IF(O55&gt;0,1," " )</f>
        <v xml:space="preserve"> </v>
      </c>
      <c r="AQ55" s="180" t="str">
        <f>IF(P55&gt;0,1," " )</f>
        <v xml:space="preserve"> </v>
      </c>
      <c r="AR55" s="180" t="str">
        <f>IF(Q55&gt;0,1," " )</f>
        <v xml:space="preserve"> </v>
      </c>
      <c r="AS55" s="180" t="str">
        <f>IF(R55&gt;0,1," " )</f>
        <v xml:space="preserve"> </v>
      </c>
      <c r="AT55" s="180" t="str">
        <f>IF(S55&gt;0,1," " )</f>
        <v xml:space="preserve"> </v>
      </c>
      <c r="AU55" s="180" t="str">
        <f>IF(T55&gt;0,1," " )</f>
        <v xml:space="preserve"> </v>
      </c>
      <c r="AV55" s="180" t="str">
        <f>IF(U55&gt;0,1," " )</f>
        <v xml:space="preserve"> </v>
      </c>
      <c r="AW55" s="180" t="str">
        <f>IF(V55&gt;0,1," " )</f>
        <v xml:space="preserve"> </v>
      </c>
      <c r="AX55" s="180" t="str">
        <f>IF(W55&gt;0,1," " )</f>
        <v xml:space="preserve"> </v>
      </c>
      <c r="AY55" s="180" t="str">
        <f>IF(X55&gt;0,1," " )</f>
        <v xml:space="preserve"> </v>
      </c>
      <c r="AZ55" s="180" t="str">
        <f>IF(Y55&gt;0,1," " )</f>
        <v xml:space="preserve"> </v>
      </c>
      <c r="BA55" s="180" t="str">
        <f>IF(Z55&gt;0,1," " )</f>
        <v xml:space="preserve"> </v>
      </c>
      <c r="BB55" s="180" t="str">
        <f>IF(AA55&gt;0,1," " )</f>
        <v xml:space="preserve"> </v>
      </c>
      <c r="BC55" s="180" t="str">
        <f>IF(AB55&gt;0,1," " )</f>
        <v xml:space="preserve"> </v>
      </c>
    </row>
    <row r="56" spans="1:55" s="3" customFormat="1" ht="15.75" customHeight="1" x14ac:dyDescent="0.2">
      <c r="A56" s="175">
        <f>'[1]Впишите фамилии!'!E72</f>
        <v>13</v>
      </c>
      <c r="B56" s="175" t="str">
        <f>'[1]Впишите фамилии!'!F72</f>
        <v>б</v>
      </c>
      <c r="C56" s="184" t="str">
        <f>'[1]Впишите фамилии!'!G72</f>
        <v xml:space="preserve">Свидунович Александр </v>
      </c>
      <c r="D56" s="175">
        <f>'[1]18.09'!K47</f>
        <v>75</v>
      </c>
      <c r="E56" s="175">
        <f>'[1]6.10'!K47</f>
        <v>84</v>
      </c>
      <c r="F56" s="175">
        <f>'[1]22.10'!K47</f>
        <v>88</v>
      </c>
      <c r="G56" s="175">
        <f>'[1]28.11'!K47</f>
        <v>97</v>
      </c>
      <c r="H56" s="175">
        <f>'[1]10.12'!K47</f>
        <v>0</v>
      </c>
      <c r="I56" s="178">
        <f>'[1]6тест'!K47</f>
        <v>0</v>
      </c>
      <c r="J56" s="178">
        <f>'[1]7тест'!K47</f>
        <v>0</v>
      </c>
      <c r="K56" s="178">
        <f>'[1]8тест'!K47</f>
        <v>0</v>
      </c>
      <c r="L56" s="178">
        <f>'[1]9тест'!K47</f>
        <v>0</v>
      </c>
      <c r="M56" s="178">
        <f>'[1]10тест'!K47</f>
        <v>0</v>
      </c>
      <c r="N56" s="178">
        <f>'[1]11тест'!K47</f>
        <v>0</v>
      </c>
      <c r="O56" s="178">
        <f>'[1]12тест'!K47</f>
        <v>0</v>
      </c>
      <c r="P56" s="178">
        <f>'[1]13тест'!K47</f>
        <v>0</v>
      </c>
      <c r="Q56" s="178">
        <f>'[1]14тест'!K47</f>
        <v>0</v>
      </c>
      <c r="R56" s="178">
        <f>'[1]15тест'!K47</f>
        <v>0</v>
      </c>
      <c r="S56" s="178">
        <f>'[1]16тест'!K47</f>
        <v>0</v>
      </c>
      <c r="T56" s="178">
        <f>'[1]17тест'!K47</f>
        <v>0</v>
      </c>
      <c r="U56" s="178">
        <f>'[1]18тест'!K47</f>
        <v>0</v>
      </c>
      <c r="V56" s="178">
        <f>'[1]19тест'!K47</f>
        <v>0</v>
      </c>
      <c r="W56" s="178">
        <f>'[1]20тест'!K47</f>
        <v>0</v>
      </c>
      <c r="X56" s="178">
        <f>'[1]21тест'!K47</f>
        <v>0</v>
      </c>
      <c r="Y56" s="178">
        <f>'[1]22тест'!K47</f>
        <v>0</v>
      </c>
      <c r="Z56" s="178">
        <f>'[1]23тест'!K47</f>
        <v>0</v>
      </c>
      <c r="AA56" s="178">
        <f>'[1]24тест'!K47</f>
        <v>0</v>
      </c>
      <c r="AB56" s="178">
        <f>'[1]25тест'!K47</f>
        <v>0</v>
      </c>
      <c r="AC56" s="179">
        <f>SUM(D56:AB56)/AD56</f>
        <v>86</v>
      </c>
      <c r="AD56" s="167">
        <f t="shared" si="0"/>
        <v>4</v>
      </c>
      <c r="AE56" s="180">
        <f>IF(D56&gt;0,1," " )</f>
        <v>1</v>
      </c>
      <c r="AF56" s="180">
        <f>IF(E56&gt;0,1," " )</f>
        <v>1</v>
      </c>
      <c r="AG56" s="180">
        <f>IF(F56&gt;0,1," " )</f>
        <v>1</v>
      </c>
      <c r="AH56" s="180">
        <f>IF(G56&gt;0,1," " )</f>
        <v>1</v>
      </c>
      <c r="AI56" s="180" t="str">
        <f>IF(H56&gt;0,1," " )</f>
        <v xml:space="preserve"> </v>
      </c>
      <c r="AJ56" s="180" t="str">
        <f>IF(I56&gt;0,1," " )</f>
        <v xml:space="preserve"> </v>
      </c>
      <c r="AK56" s="180" t="str">
        <f>IF(J56&gt;0,1," " )</f>
        <v xml:space="preserve"> </v>
      </c>
      <c r="AL56" s="180" t="str">
        <f>IF(K56&gt;0,1," " )</f>
        <v xml:space="preserve"> </v>
      </c>
      <c r="AM56" s="180" t="str">
        <f>IF(L56&gt;0,1," " )</f>
        <v xml:space="preserve"> </v>
      </c>
      <c r="AN56" s="180" t="str">
        <f>IF(M56&gt;0,1," " )</f>
        <v xml:space="preserve"> </v>
      </c>
      <c r="AO56" s="180" t="str">
        <f>IF(N56&gt;0,1," " )</f>
        <v xml:space="preserve"> </v>
      </c>
      <c r="AP56" s="180" t="str">
        <f>IF(O56&gt;0,1," " )</f>
        <v xml:space="preserve"> </v>
      </c>
      <c r="AQ56" s="180" t="str">
        <f>IF(P56&gt;0,1," " )</f>
        <v xml:space="preserve"> </v>
      </c>
      <c r="AR56" s="180" t="str">
        <f>IF(Q56&gt;0,1," " )</f>
        <v xml:space="preserve"> </v>
      </c>
      <c r="AS56" s="180" t="str">
        <f>IF(R56&gt;0,1," " )</f>
        <v xml:space="preserve"> </v>
      </c>
      <c r="AT56" s="180" t="str">
        <f>IF(S56&gt;0,1," " )</f>
        <v xml:space="preserve"> </v>
      </c>
      <c r="AU56" s="180" t="str">
        <f>IF(T56&gt;0,1," " )</f>
        <v xml:space="preserve"> </v>
      </c>
      <c r="AV56" s="180" t="str">
        <f>IF(U56&gt;0,1," " )</f>
        <v xml:space="preserve"> </v>
      </c>
      <c r="AW56" s="180" t="str">
        <f>IF(V56&gt;0,1," " )</f>
        <v xml:space="preserve"> </v>
      </c>
      <c r="AX56" s="180" t="str">
        <f>IF(W56&gt;0,1," " )</f>
        <v xml:space="preserve"> </v>
      </c>
      <c r="AY56" s="180" t="str">
        <f>IF(X56&gt;0,1," " )</f>
        <v xml:space="preserve"> </v>
      </c>
      <c r="AZ56" s="180" t="str">
        <f>IF(Y56&gt;0,1," " )</f>
        <v xml:space="preserve"> </v>
      </c>
      <c r="BA56" s="180" t="str">
        <f>IF(Z56&gt;0,1," " )</f>
        <v xml:space="preserve"> </v>
      </c>
      <c r="BB56" s="180" t="str">
        <f>IF(AA56&gt;0,1," " )</f>
        <v xml:space="preserve"> </v>
      </c>
      <c r="BC56" s="180" t="str">
        <f>IF(AB56&gt;0,1," " )</f>
        <v xml:space="preserve"> </v>
      </c>
    </row>
    <row r="57" spans="1:55" s="3" customFormat="1" ht="15.75" customHeight="1" x14ac:dyDescent="0.2">
      <c r="A57" s="175">
        <f>'[1]Впишите фамилии!'!E73</f>
        <v>14</v>
      </c>
      <c r="B57" s="175" t="str">
        <f>'[1]Впишите фамилии!'!F73</f>
        <v>б</v>
      </c>
      <c r="C57" s="184" t="str">
        <f>'[1]Впишите фамилии!'!G73</f>
        <v xml:space="preserve">Семенова Милена </v>
      </c>
      <c r="D57" s="175">
        <f>'[1]18.09'!K48</f>
        <v>46</v>
      </c>
      <c r="E57" s="175">
        <f>'[1]6.10'!K48</f>
        <v>75</v>
      </c>
      <c r="F57" s="175">
        <f>'[1]22.10'!K48</f>
        <v>65</v>
      </c>
      <c r="G57" s="175">
        <f>'[1]28.11'!K48</f>
        <v>79</v>
      </c>
      <c r="H57" s="175">
        <f>'[1]10.12'!K48</f>
        <v>0</v>
      </c>
      <c r="I57" s="178">
        <f>'[1]6тест'!K48</f>
        <v>0</v>
      </c>
      <c r="J57" s="178">
        <f>'[1]7тест'!K48</f>
        <v>0</v>
      </c>
      <c r="K57" s="178">
        <f>'[1]8тест'!K48</f>
        <v>0</v>
      </c>
      <c r="L57" s="178">
        <f>'[1]9тест'!K48</f>
        <v>0</v>
      </c>
      <c r="M57" s="178">
        <f>'[1]10тест'!K48</f>
        <v>0</v>
      </c>
      <c r="N57" s="178">
        <f>'[1]11тест'!K48</f>
        <v>0</v>
      </c>
      <c r="O57" s="178">
        <f>'[1]12тест'!K48</f>
        <v>0</v>
      </c>
      <c r="P57" s="178">
        <f>'[1]13тест'!K48</f>
        <v>0</v>
      </c>
      <c r="Q57" s="178">
        <f>'[1]14тест'!K48</f>
        <v>0</v>
      </c>
      <c r="R57" s="178">
        <f>'[1]15тест'!K48</f>
        <v>0</v>
      </c>
      <c r="S57" s="178">
        <f>'[1]16тест'!K48</f>
        <v>0</v>
      </c>
      <c r="T57" s="178">
        <f>'[1]17тест'!K48</f>
        <v>0</v>
      </c>
      <c r="U57" s="178">
        <f>'[1]18тест'!K48</f>
        <v>0</v>
      </c>
      <c r="V57" s="178">
        <f>'[1]19тест'!K48</f>
        <v>0</v>
      </c>
      <c r="W57" s="178">
        <f>'[1]20тест'!K48</f>
        <v>0</v>
      </c>
      <c r="X57" s="178">
        <f>'[1]21тест'!K48</f>
        <v>0</v>
      </c>
      <c r="Y57" s="178">
        <f>'[1]22тест'!K48</f>
        <v>0</v>
      </c>
      <c r="Z57" s="178">
        <f>'[1]23тест'!K48</f>
        <v>0</v>
      </c>
      <c r="AA57" s="178">
        <f>'[1]24тест'!K48</f>
        <v>0</v>
      </c>
      <c r="AB57" s="178">
        <f>'[1]25тест'!K48</f>
        <v>0</v>
      </c>
      <c r="AC57" s="179">
        <f>SUM(D57:AB57)/AD57</f>
        <v>66.25</v>
      </c>
      <c r="AD57" s="167">
        <f t="shared" si="0"/>
        <v>4</v>
      </c>
      <c r="AE57" s="180">
        <f>IF(D57&gt;0,1," " )</f>
        <v>1</v>
      </c>
      <c r="AF57" s="180">
        <f>IF(E57&gt;0,1," " )</f>
        <v>1</v>
      </c>
      <c r="AG57" s="180">
        <f>IF(F57&gt;0,1," " )</f>
        <v>1</v>
      </c>
      <c r="AH57" s="180">
        <f>IF(G57&gt;0,1," " )</f>
        <v>1</v>
      </c>
      <c r="AI57" s="180" t="str">
        <f>IF(H57&gt;0,1," " )</f>
        <v xml:space="preserve"> </v>
      </c>
      <c r="AJ57" s="180" t="str">
        <f>IF(I57&gt;0,1," " )</f>
        <v xml:space="preserve"> </v>
      </c>
      <c r="AK57" s="180" t="str">
        <f>IF(J57&gt;0,1," " )</f>
        <v xml:space="preserve"> </v>
      </c>
      <c r="AL57" s="180" t="str">
        <f>IF(K57&gt;0,1," " )</f>
        <v xml:space="preserve"> </v>
      </c>
      <c r="AM57" s="180" t="str">
        <f>IF(L57&gt;0,1," " )</f>
        <v xml:space="preserve"> </v>
      </c>
      <c r="AN57" s="180" t="str">
        <f>IF(M57&gt;0,1," " )</f>
        <v xml:space="preserve"> </v>
      </c>
      <c r="AO57" s="180" t="str">
        <f>IF(N57&gt;0,1," " )</f>
        <v xml:space="preserve"> </v>
      </c>
      <c r="AP57" s="180" t="str">
        <f>IF(O57&gt;0,1," " )</f>
        <v xml:space="preserve"> </v>
      </c>
      <c r="AQ57" s="180" t="str">
        <f>IF(P57&gt;0,1," " )</f>
        <v xml:space="preserve"> </v>
      </c>
      <c r="AR57" s="180" t="str">
        <f>IF(Q57&gt;0,1," " )</f>
        <v xml:space="preserve"> </v>
      </c>
      <c r="AS57" s="180" t="str">
        <f>IF(R57&gt;0,1," " )</f>
        <v xml:space="preserve"> </v>
      </c>
      <c r="AT57" s="180" t="str">
        <f>IF(S57&gt;0,1," " )</f>
        <v xml:space="preserve"> </v>
      </c>
      <c r="AU57" s="180" t="str">
        <f>IF(T57&gt;0,1," " )</f>
        <v xml:space="preserve"> </v>
      </c>
      <c r="AV57" s="180" t="str">
        <f>IF(U57&gt;0,1," " )</f>
        <v xml:space="preserve"> </v>
      </c>
      <c r="AW57" s="180" t="str">
        <f>IF(V57&gt;0,1," " )</f>
        <v xml:space="preserve"> </v>
      </c>
      <c r="AX57" s="180" t="str">
        <f>IF(W57&gt;0,1," " )</f>
        <v xml:space="preserve"> </v>
      </c>
      <c r="AY57" s="180" t="str">
        <f>IF(X57&gt;0,1," " )</f>
        <v xml:space="preserve"> </v>
      </c>
      <c r="AZ57" s="180" t="str">
        <f>IF(Y57&gt;0,1," " )</f>
        <v xml:space="preserve"> </v>
      </c>
      <c r="BA57" s="180" t="str">
        <f>IF(Z57&gt;0,1," " )</f>
        <v xml:space="preserve"> </v>
      </c>
      <c r="BB57" s="180" t="str">
        <f>IF(AA57&gt;0,1," " )</f>
        <v xml:space="preserve"> </v>
      </c>
      <c r="BC57" s="180" t="str">
        <f>IF(AB57&gt;0,1," " )</f>
        <v xml:space="preserve"> </v>
      </c>
    </row>
    <row r="58" spans="1:55" s="3" customFormat="1" ht="15.75" customHeight="1" x14ac:dyDescent="0.2">
      <c r="A58" s="175">
        <f>'[1]Впишите фамилии!'!E74</f>
        <v>15</v>
      </c>
      <c r="B58" s="175" t="str">
        <f>'[1]Впишите фамилии!'!F74</f>
        <v>б</v>
      </c>
      <c r="C58" s="184" t="str">
        <f>'[1]Впишите фамилии!'!G74</f>
        <v xml:space="preserve">Стрельникова Вероника </v>
      </c>
      <c r="D58" s="175">
        <f>'[1]18.09'!K49</f>
        <v>43</v>
      </c>
      <c r="E58" s="175">
        <f>'[1]6.10'!K49</f>
        <v>74</v>
      </c>
      <c r="F58" s="175">
        <f>'[1]22.10'!K49</f>
        <v>74</v>
      </c>
      <c r="G58" s="175">
        <f>'[1]28.11'!K49</f>
        <v>81</v>
      </c>
      <c r="H58" s="175">
        <f>'[1]10.12'!K49</f>
        <v>0</v>
      </c>
      <c r="I58" s="178">
        <f>'[1]6тест'!K49</f>
        <v>0</v>
      </c>
      <c r="J58" s="178">
        <f>'[1]7тест'!K49</f>
        <v>0</v>
      </c>
      <c r="K58" s="178">
        <f>'[1]8тест'!K49</f>
        <v>0</v>
      </c>
      <c r="L58" s="178">
        <f>'[1]9тест'!K49</f>
        <v>0</v>
      </c>
      <c r="M58" s="178">
        <f>'[1]10тест'!K49</f>
        <v>0</v>
      </c>
      <c r="N58" s="178">
        <f>'[1]11тест'!K49</f>
        <v>0</v>
      </c>
      <c r="O58" s="178">
        <f>'[1]12тест'!K49</f>
        <v>0</v>
      </c>
      <c r="P58" s="178">
        <f>'[1]13тест'!K49</f>
        <v>0</v>
      </c>
      <c r="Q58" s="178">
        <f>'[1]14тест'!K49</f>
        <v>0</v>
      </c>
      <c r="R58" s="178">
        <f>'[1]15тест'!K49</f>
        <v>0</v>
      </c>
      <c r="S58" s="178">
        <f>'[1]16тест'!K49</f>
        <v>0</v>
      </c>
      <c r="T58" s="178">
        <f>'[1]17тест'!K49</f>
        <v>0</v>
      </c>
      <c r="U58" s="178">
        <f>'[1]18тест'!K49</f>
        <v>0</v>
      </c>
      <c r="V58" s="178">
        <f>'[1]19тест'!K49</f>
        <v>0</v>
      </c>
      <c r="W58" s="178">
        <f>'[1]20тест'!K49</f>
        <v>0</v>
      </c>
      <c r="X58" s="178">
        <f>'[1]21тест'!K49</f>
        <v>0</v>
      </c>
      <c r="Y58" s="178">
        <f>'[1]22тест'!K49</f>
        <v>0</v>
      </c>
      <c r="Z58" s="178">
        <f>'[1]23тест'!K49</f>
        <v>0</v>
      </c>
      <c r="AA58" s="178">
        <f>'[1]24тест'!K49</f>
        <v>0</v>
      </c>
      <c r="AB58" s="178">
        <f>'[1]25тест'!K49</f>
        <v>0</v>
      </c>
      <c r="AC58" s="179">
        <f>SUM(D58:AB58)/AD58</f>
        <v>68</v>
      </c>
      <c r="AD58" s="167">
        <f t="shared" si="0"/>
        <v>4</v>
      </c>
      <c r="AE58" s="180">
        <f>IF(D58&gt;0,1," " )</f>
        <v>1</v>
      </c>
      <c r="AF58" s="180">
        <f>IF(E58&gt;0,1," " )</f>
        <v>1</v>
      </c>
      <c r="AG58" s="180">
        <f>IF(F58&gt;0,1," " )</f>
        <v>1</v>
      </c>
      <c r="AH58" s="180">
        <f>IF(G58&gt;0,1," " )</f>
        <v>1</v>
      </c>
      <c r="AI58" s="180" t="str">
        <f>IF(H58&gt;0,1," " )</f>
        <v xml:space="preserve"> </v>
      </c>
      <c r="AJ58" s="180" t="str">
        <f>IF(I58&gt;0,1," " )</f>
        <v xml:space="preserve"> </v>
      </c>
      <c r="AK58" s="180" t="str">
        <f>IF(J58&gt;0,1," " )</f>
        <v xml:space="preserve"> </v>
      </c>
      <c r="AL58" s="180" t="str">
        <f>IF(K58&gt;0,1," " )</f>
        <v xml:space="preserve"> </v>
      </c>
      <c r="AM58" s="180" t="str">
        <f>IF(L58&gt;0,1," " )</f>
        <v xml:space="preserve"> </v>
      </c>
      <c r="AN58" s="180" t="str">
        <f>IF(M58&gt;0,1," " )</f>
        <v xml:space="preserve"> </v>
      </c>
      <c r="AO58" s="180" t="str">
        <f>IF(N58&gt;0,1," " )</f>
        <v xml:space="preserve"> </v>
      </c>
      <c r="AP58" s="180" t="str">
        <f>IF(O58&gt;0,1," " )</f>
        <v xml:space="preserve"> </v>
      </c>
      <c r="AQ58" s="180" t="str">
        <f>IF(P58&gt;0,1," " )</f>
        <v xml:space="preserve"> </v>
      </c>
      <c r="AR58" s="180" t="str">
        <f>IF(Q58&gt;0,1," " )</f>
        <v xml:space="preserve"> </v>
      </c>
      <c r="AS58" s="180" t="str">
        <f>IF(R58&gt;0,1," " )</f>
        <v xml:space="preserve"> </v>
      </c>
      <c r="AT58" s="180" t="str">
        <f>IF(S58&gt;0,1," " )</f>
        <v xml:space="preserve"> </v>
      </c>
      <c r="AU58" s="180" t="str">
        <f>IF(T58&gt;0,1," " )</f>
        <v xml:space="preserve"> </v>
      </c>
      <c r="AV58" s="180" t="str">
        <f>IF(U58&gt;0,1," " )</f>
        <v xml:space="preserve"> </v>
      </c>
      <c r="AW58" s="180" t="str">
        <f>IF(V58&gt;0,1," " )</f>
        <v xml:space="preserve"> </v>
      </c>
      <c r="AX58" s="180" t="str">
        <f>IF(W58&gt;0,1," " )</f>
        <v xml:space="preserve"> </v>
      </c>
      <c r="AY58" s="180" t="str">
        <f>IF(X58&gt;0,1," " )</f>
        <v xml:space="preserve"> </v>
      </c>
      <c r="AZ58" s="180" t="str">
        <f>IF(Y58&gt;0,1," " )</f>
        <v xml:space="preserve"> </v>
      </c>
      <c r="BA58" s="180" t="str">
        <f>IF(Z58&gt;0,1," " )</f>
        <v xml:space="preserve"> </v>
      </c>
      <c r="BB58" s="180" t="str">
        <f>IF(AA58&gt;0,1," " )</f>
        <v xml:space="preserve"> </v>
      </c>
      <c r="BC58" s="180" t="str">
        <f>IF(AB58&gt;0,1," " )</f>
        <v xml:space="preserve"> </v>
      </c>
    </row>
    <row r="59" spans="1:55" s="3" customFormat="1" ht="15.75" customHeight="1" x14ac:dyDescent="0.2">
      <c r="A59" s="175">
        <f>'[1]Впишите фамилии!'!E75</f>
        <v>16</v>
      </c>
      <c r="B59" s="175" t="str">
        <f>'[1]Впишите фамилии!'!F75</f>
        <v>б</v>
      </c>
      <c r="C59" s="184" t="str">
        <f>'[1]Впишите фамилии!'!G75</f>
        <v xml:space="preserve">Сушин Адиль </v>
      </c>
      <c r="D59" s="175">
        <f>'[1]18.09'!K50</f>
        <v>60</v>
      </c>
      <c r="E59" s="175">
        <f>'[1]6.10'!K50</f>
        <v>58</v>
      </c>
      <c r="F59" s="175">
        <f>'[1]22.10'!K50</f>
        <v>53</v>
      </c>
      <c r="G59" s="175">
        <f>'[1]28.11'!K50</f>
        <v>72</v>
      </c>
      <c r="H59" s="175">
        <f>'[1]10.12'!K50</f>
        <v>0</v>
      </c>
      <c r="I59" s="178">
        <f>'[1]6тест'!K50</f>
        <v>0</v>
      </c>
      <c r="J59" s="178">
        <f>'[1]7тест'!K50</f>
        <v>0</v>
      </c>
      <c r="K59" s="178">
        <f>'[1]8тест'!K50</f>
        <v>0</v>
      </c>
      <c r="L59" s="178">
        <f>'[1]9тест'!K50</f>
        <v>0</v>
      </c>
      <c r="M59" s="178">
        <f>'[1]10тест'!K50</f>
        <v>0</v>
      </c>
      <c r="N59" s="178">
        <f>'[1]11тест'!K50</f>
        <v>0</v>
      </c>
      <c r="O59" s="178">
        <f>'[1]12тест'!K50</f>
        <v>0</v>
      </c>
      <c r="P59" s="178">
        <f>'[1]13тест'!K50</f>
        <v>0</v>
      </c>
      <c r="Q59" s="178">
        <f>'[1]14тест'!K50</f>
        <v>0</v>
      </c>
      <c r="R59" s="178">
        <f>'[1]15тест'!K50</f>
        <v>0</v>
      </c>
      <c r="S59" s="178">
        <f>'[1]16тест'!K50</f>
        <v>0</v>
      </c>
      <c r="T59" s="178">
        <f>'[1]17тест'!K50</f>
        <v>0</v>
      </c>
      <c r="U59" s="178">
        <f>'[1]18тест'!K50</f>
        <v>0</v>
      </c>
      <c r="V59" s="178">
        <f>'[1]19тест'!K50</f>
        <v>0</v>
      </c>
      <c r="W59" s="178">
        <f>'[1]20тест'!K50</f>
        <v>0</v>
      </c>
      <c r="X59" s="178">
        <f>'[1]21тест'!K50</f>
        <v>0</v>
      </c>
      <c r="Y59" s="178">
        <f>'[1]22тест'!K50</f>
        <v>0</v>
      </c>
      <c r="Z59" s="178">
        <f>'[1]23тест'!K50</f>
        <v>0</v>
      </c>
      <c r="AA59" s="178">
        <f>'[1]24тест'!K50</f>
        <v>0</v>
      </c>
      <c r="AB59" s="178">
        <f>'[1]25тест'!K50</f>
        <v>0</v>
      </c>
      <c r="AC59" s="179">
        <f>SUM(D59:AB59)/AD59</f>
        <v>60.75</v>
      </c>
      <c r="AD59" s="167">
        <f t="shared" si="0"/>
        <v>4</v>
      </c>
      <c r="AE59" s="180">
        <f>IF(D59&gt;0,1," " )</f>
        <v>1</v>
      </c>
      <c r="AF59" s="180">
        <f>IF(E59&gt;0,1," " )</f>
        <v>1</v>
      </c>
      <c r="AG59" s="180">
        <f>IF(F59&gt;0,1," " )</f>
        <v>1</v>
      </c>
      <c r="AH59" s="180">
        <f>IF(G59&gt;0,1," " )</f>
        <v>1</v>
      </c>
      <c r="AI59" s="180" t="str">
        <f>IF(H59&gt;0,1," " )</f>
        <v xml:space="preserve"> </v>
      </c>
      <c r="AJ59" s="180" t="str">
        <f>IF(I59&gt;0,1," " )</f>
        <v xml:space="preserve"> </v>
      </c>
      <c r="AK59" s="180" t="str">
        <f>IF(J59&gt;0,1," " )</f>
        <v xml:space="preserve"> </v>
      </c>
      <c r="AL59" s="180" t="str">
        <f>IF(K59&gt;0,1," " )</f>
        <v xml:space="preserve"> </v>
      </c>
      <c r="AM59" s="180" t="str">
        <f>IF(L59&gt;0,1," " )</f>
        <v xml:space="preserve"> </v>
      </c>
      <c r="AN59" s="180" t="str">
        <f>IF(M59&gt;0,1," " )</f>
        <v xml:space="preserve"> </v>
      </c>
      <c r="AO59" s="180" t="str">
        <f>IF(N59&gt;0,1," " )</f>
        <v xml:space="preserve"> </v>
      </c>
      <c r="AP59" s="180" t="str">
        <f>IF(O59&gt;0,1," " )</f>
        <v xml:space="preserve"> </v>
      </c>
      <c r="AQ59" s="180" t="str">
        <f>IF(P59&gt;0,1," " )</f>
        <v xml:space="preserve"> </v>
      </c>
      <c r="AR59" s="180" t="str">
        <f>IF(Q59&gt;0,1," " )</f>
        <v xml:space="preserve"> </v>
      </c>
      <c r="AS59" s="180" t="str">
        <f>IF(R59&gt;0,1," " )</f>
        <v xml:space="preserve"> </v>
      </c>
      <c r="AT59" s="180" t="str">
        <f>IF(S59&gt;0,1," " )</f>
        <v xml:space="preserve"> </v>
      </c>
      <c r="AU59" s="180" t="str">
        <f>IF(T59&gt;0,1," " )</f>
        <v xml:space="preserve"> </v>
      </c>
      <c r="AV59" s="180" t="str">
        <f>IF(U59&gt;0,1," " )</f>
        <v xml:space="preserve"> </v>
      </c>
      <c r="AW59" s="180" t="str">
        <f>IF(V59&gt;0,1," " )</f>
        <v xml:space="preserve"> </v>
      </c>
      <c r="AX59" s="180" t="str">
        <f>IF(W59&gt;0,1," " )</f>
        <v xml:space="preserve"> </v>
      </c>
      <c r="AY59" s="180" t="str">
        <f>IF(X59&gt;0,1," " )</f>
        <v xml:space="preserve"> </v>
      </c>
      <c r="AZ59" s="180" t="str">
        <f>IF(Y59&gt;0,1," " )</f>
        <v xml:space="preserve"> </v>
      </c>
      <c r="BA59" s="180" t="str">
        <f>IF(Z59&gt;0,1," " )</f>
        <v xml:space="preserve"> </v>
      </c>
      <c r="BB59" s="180" t="str">
        <f>IF(AA59&gt;0,1," " )</f>
        <v xml:space="preserve"> </v>
      </c>
      <c r="BC59" s="180" t="str">
        <f>IF(AB59&gt;0,1," " )</f>
        <v xml:space="preserve"> </v>
      </c>
    </row>
    <row r="60" spans="1:55" s="3" customFormat="1" ht="15.75" customHeight="1" x14ac:dyDescent="0.2">
      <c r="A60" s="175">
        <f>'[1]Впишите фамилии!'!E76</f>
        <v>17</v>
      </c>
      <c r="B60" s="175" t="str">
        <f>'[1]Впишите фамилии!'!F76</f>
        <v>б</v>
      </c>
      <c r="C60" s="184" t="str">
        <f>'[1]Впишите фамилии!'!G76</f>
        <v xml:space="preserve">Тастенова Камила </v>
      </c>
      <c r="D60" s="175">
        <f>'[1]18.09'!K51</f>
        <v>55</v>
      </c>
      <c r="E60" s="175">
        <f>'[1]6.10'!K51</f>
        <v>65</v>
      </c>
      <c r="F60" s="175">
        <f>'[1]22.10'!K51</f>
        <v>61</v>
      </c>
      <c r="G60" s="175">
        <f>'[1]28.11'!K51</f>
        <v>78</v>
      </c>
      <c r="H60" s="175">
        <f>'[1]10.12'!K51</f>
        <v>0</v>
      </c>
      <c r="I60" s="178">
        <f>'[1]6тест'!K51</f>
        <v>0</v>
      </c>
      <c r="J60" s="178">
        <f>'[1]7тест'!K51</f>
        <v>0</v>
      </c>
      <c r="K60" s="178">
        <f>'[1]8тест'!K51</f>
        <v>0</v>
      </c>
      <c r="L60" s="178">
        <f>'[1]9тест'!K51</f>
        <v>0</v>
      </c>
      <c r="M60" s="178">
        <f>'[1]10тест'!K51</f>
        <v>0</v>
      </c>
      <c r="N60" s="178">
        <f>'[1]11тест'!K51</f>
        <v>0</v>
      </c>
      <c r="O60" s="178">
        <f>'[1]12тест'!K51</f>
        <v>0</v>
      </c>
      <c r="P60" s="178">
        <f>'[1]13тест'!K51</f>
        <v>0</v>
      </c>
      <c r="Q60" s="178">
        <f>'[1]14тест'!K51</f>
        <v>0</v>
      </c>
      <c r="R60" s="178">
        <f>'[1]15тест'!K51</f>
        <v>0</v>
      </c>
      <c r="S60" s="178">
        <f>'[1]16тест'!K51</f>
        <v>0</v>
      </c>
      <c r="T60" s="178">
        <f>'[1]17тест'!K51</f>
        <v>0</v>
      </c>
      <c r="U60" s="178">
        <f>'[1]18тест'!K51</f>
        <v>0</v>
      </c>
      <c r="V60" s="178">
        <f>'[1]19тест'!K51</f>
        <v>0</v>
      </c>
      <c r="W60" s="178">
        <f>'[1]20тест'!K51</f>
        <v>0</v>
      </c>
      <c r="X60" s="178">
        <f>'[1]21тест'!K51</f>
        <v>0</v>
      </c>
      <c r="Y60" s="178">
        <f>'[1]22тест'!K51</f>
        <v>0</v>
      </c>
      <c r="Z60" s="178">
        <f>'[1]23тест'!K51</f>
        <v>0</v>
      </c>
      <c r="AA60" s="178">
        <f>'[1]24тест'!K51</f>
        <v>0</v>
      </c>
      <c r="AB60" s="178">
        <f>'[1]25тест'!K51</f>
        <v>0</v>
      </c>
      <c r="AC60" s="179">
        <f>SUM(D60:AB60)/AD60</f>
        <v>64.75</v>
      </c>
      <c r="AD60" s="167">
        <f t="shared" si="0"/>
        <v>4</v>
      </c>
      <c r="AE60" s="180">
        <f>IF(D60&gt;0,1," " )</f>
        <v>1</v>
      </c>
      <c r="AF60" s="180">
        <f>IF(E60&gt;0,1," " )</f>
        <v>1</v>
      </c>
      <c r="AG60" s="180">
        <f>IF(F60&gt;0,1," " )</f>
        <v>1</v>
      </c>
      <c r="AH60" s="180">
        <f>IF(G60&gt;0,1," " )</f>
        <v>1</v>
      </c>
      <c r="AI60" s="180" t="str">
        <f>IF(H60&gt;0,1," " )</f>
        <v xml:space="preserve"> </v>
      </c>
      <c r="AJ60" s="180" t="str">
        <f>IF(I60&gt;0,1," " )</f>
        <v xml:space="preserve"> </v>
      </c>
      <c r="AK60" s="180" t="str">
        <f>IF(J60&gt;0,1," " )</f>
        <v xml:space="preserve"> </v>
      </c>
      <c r="AL60" s="180" t="str">
        <f>IF(K60&gt;0,1," " )</f>
        <v xml:space="preserve"> </v>
      </c>
      <c r="AM60" s="180" t="str">
        <f>IF(L60&gt;0,1," " )</f>
        <v xml:space="preserve"> </v>
      </c>
      <c r="AN60" s="180" t="str">
        <f>IF(M60&gt;0,1," " )</f>
        <v xml:space="preserve"> </v>
      </c>
      <c r="AO60" s="180" t="str">
        <f>IF(N60&gt;0,1," " )</f>
        <v xml:space="preserve"> </v>
      </c>
      <c r="AP60" s="180" t="str">
        <f>IF(O60&gt;0,1," " )</f>
        <v xml:space="preserve"> </v>
      </c>
      <c r="AQ60" s="180" t="str">
        <f>IF(P60&gt;0,1," " )</f>
        <v xml:space="preserve"> </v>
      </c>
      <c r="AR60" s="180" t="str">
        <f>IF(Q60&gt;0,1," " )</f>
        <v xml:space="preserve"> </v>
      </c>
      <c r="AS60" s="180" t="str">
        <f>IF(R60&gt;0,1," " )</f>
        <v xml:space="preserve"> </v>
      </c>
      <c r="AT60" s="180" t="str">
        <f>IF(S60&gt;0,1," " )</f>
        <v xml:space="preserve"> </v>
      </c>
      <c r="AU60" s="180" t="str">
        <f>IF(T60&gt;0,1," " )</f>
        <v xml:space="preserve"> </v>
      </c>
      <c r="AV60" s="180" t="str">
        <f>IF(U60&gt;0,1," " )</f>
        <v xml:space="preserve"> </v>
      </c>
      <c r="AW60" s="180" t="str">
        <f>IF(V60&gt;0,1," " )</f>
        <v xml:space="preserve"> </v>
      </c>
      <c r="AX60" s="180" t="str">
        <f>IF(W60&gt;0,1," " )</f>
        <v xml:space="preserve"> </v>
      </c>
      <c r="AY60" s="180" t="str">
        <f>IF(X60&gt;0,1," " )</f>
        <v xml:space="preserve"> </v>
      </c>
      <c r="AZ60" s="180" t="str">
        <f>IF(Y60&gt;0,1," " )</f>
        <v xml:space="preserve"> </v>
      </c>
      <c r="BA60" s="180" t="str">
        <f>IF(Z60&gt;0,1," " )</f>
        <v xml:space="preserve"> </v>
      </c>
      <c r="BB60" s="180" t="str">
        <f>IF(AA60&gt;0,1," " )</f>
        <v xml:space="preserve"> </v>
      </c>
      <c r="BC60" s="180" t="str">
        <f>IF(AB60&gt;0,1," " )</f>
        <v xml:space="preserve"> </v>
      </c>
    </row>
    <row r="61" spans="1:55" s="3" customFormat="1" ht="15.75" customHeight="1" x14ac:dyDescent="0.2">
      <c r="A61" s="175">
        <f>'[1]Впишите фамилии!'!E77</f>
        <v>18</v>
      </c>
      <c r="B61" s="175" t="str">
        <f>'[1]Впишите фамилии!'!F77</f>
        <v>б</v>
      </c>
      <c r="C61" s="184" t="str">
        <f>'[1]Впишите фамилии!'!G77</f>
        <v xml:space="preserve">Хайруллаев Отабек </v>
      </c>
      <c r="D61" s="175">
        <f>'[1]18.09'!K52</f>
        <v>55</v>
      </c>
      <c r="E61" s="175">
        <f>'[1]6.10'!K52</f>
        <v>70</v>
      </c>
      <c r="F61" s="175">
        <f>'[1]22.10'!K52</f>
        <v>0</v>
      </c>
      <c r="G61" s="175">
        <f>'[1]28.11'!K52</f>
        <v>67</v>
      </c>
      <c r="H61" s="175">
        <f>'[1]10.12'!K52</f>
        <v>0</v>
      </c>
      <c r="I61" s="178">
        <f>'[1]6тест'!K52</f>
        <v>0</v>
      </c>
      <c r="J61" s="178">
        <f>'[1]7тест'!K52</f>
        <v>0</v>
      </c>
      <c r="K61" s="178">
        <f>'[1]8тест'!K52</f>
        <v>0</v>
      </c>
      <c r="L61" s="178">
        <f>'[1]9тест'!K52</f>
        <v>0</v>
      </c>
      <c r="M61" s="178">
        <f>'[1]10тест'!K52</f>
        <v>0</v>
      </c>
      <c r="N61" s="178">
        <f>'[1]11тест'!K52</f>
        <v>0</v>
      </c>
      <c r="O61" s="178">
        <f>'[1]12тест'!K52</f>
        <v>0</v>
      </c>
      <c r="P61" s="178">
        <f>'[1]13тест'!K52</f>
        <v>0</v>
      </c>
      <c r="Q61" s="178">
        <f>'[1]14тест'!K52</f>
        <v>0</v>
      </c>
      <c r="R61" s="178">
        <f>'[1]15тест'!K52</f>
        <v>0</v>
      </c>
      <c r="S61" s="178">
        <f>'[1]16тест'!K52</f>
        <v>0</v>
      </c>
      <c r="T61" s="178">
        <f>'[1]17тест'!K52</f>
        <v>0</v>
      </c>
      <c r="U61" s="178">
        <f>'[1]18тест'!K52</f>
        <v>0</v>
      </c>
      <c r="V61" s="178">
        <f>'[1]19тест'!K52</f>
        <v>0</v>
      </c>
      <c r="W61" s="178">
        <f>'[1]20тест'!K52</f>
        <v>0</v>
      </c>
      <c r="X61" s="178">
        <f>'[1]21тест'!K52</f>
        <v>0</v>
      </c>
      <c r="Y61" s="178">
        <f>'[1]22тест'!K52</f>
        <v>0</v>
      </c>
      <c r="Z61" s="178">
        <f>'[1]23тест'!K52</f>
        <v>0</v>
      </c>
      <c r="AA61" s="178">
        <f>'[1]24тест'!K52</f>
        <v>0</v>
      </c>
      <c r="AB61" s="178">
        <f>'[1]25тест'!K52</f>
        <v>0</v>
      </c>
      <c r="AC61" s="179">
        <f>SUM(D61:AB61)/AD61</f>
        <v>64</v>
      </c>
      <c r="AD61" s="167">
        <f t="shared" si="0"/>
        <v>3</v>
      </c>
      <c r="AE61" s="180">
        <f>IF(D61&gt;0,1," " )</f>
        <v>1</v>
      </c>
      <c r="AF61" s="180">
        <f>IF(E61&gt;0,1," " )</f>
        <v>1</v>
      </c>
      <c r="AG61" s="180" t="str">
        <f>IF(F61&gt;0,1," " )</f>
        <v xml:space="preserve"> </v>
      </c>
      <c r="AH61" s="180">
        <f>IF(G61&gt;0,1," " )</f>
        <v>1</v>
      </c>
      <c r="AI61" s="180" t="str">
        <f>IF(H61&gt;0,1," " )</f>
        <v xml:space="preserve"> </v>
      </c>
      <c r="AJ61" s="180" t="str">
        <f>IF(I61&gt;0,1," " )</f>
        <v xml:space="preserve"> </v>
      </c>
      <c r="AK61" s="180" t="str">
        <f>IF(J61&gt;0,1," " )</f>
        <v xml:space="preserve"> </v>
      </c>
      <c r="AL61" s="180" t="str">
        <f>IF(K61&gt;0,1," " )</f>
        <v xml:space="preserve"> </v>
      </c>
      <c r="AM61" s="180" t="str">
        <f>IF(L61&gt;0,1," " )</f>
        <v xml:space="preserve"> </v>
      </c>
      <c r="AN61" s="180" t="str">
        <f>IF(M61&gt;0,1," " )</f>
        <v xml:space="preserve"> </v>
      </c>
      <c r="AO61" s="180" t="str">
        <f>IF(N61&gt;0,1," " )</f>
        <v xml:space="preserve"> </v>
      </c>
      <c r="AP61" s="180" t="str">
        <f>IF(O61&gt;0,1," " )</f>
        <v xml:space="preserve"> </v>
      </c>
      <c r="AQ61" s="180" t="str">
        <f>IF(P61&gt;0,1," " )</f>
        <v xml:space="preserve"> </v>
      </c>
      <c r="AR61" s="180" t="str">
        <f>IF(Q61&gt;0,1," " )</f>
        <v xml:space="preserve"> </v>
      </c>
      <c r="AS61" s="180" t="str">
        <f>IF(R61&gt;0,1," " )</f>
        <v xml:space="preserve"> </v>
      </c>
      <c r="AT61" s="180" t="str">
        <f>IF(S61&gt;0,1," " )</f>
        <v xml:space="preserve"> </v>
      </c>
      <c r="AU61" s="180" t="str">
        <f>IF(T61&gt;0,1," " )</f>
        <v xml:space="preserve"> </v>
      </c>
      <c r="AV61" s="180" t="str">
        <f>IF(U61&gt;0,1," " )</f>
        <v xml:space="preserve"> </v>
      </c>
      <c r="AW61" s="180" t="str">
        <f>IF(V61&gt;0,1," " )</f>
        <v xml:space="preserve"> </v>
      </c>
      <c r="AX61" s="180" t="str">
        <f>IF(W61&gt;0,1," " )</f>
        <v xml:space="preserve"> </v>
      </c>
      <c r="AY61" s="180" t="str">
        <f>IF(X61&gt;0,1," " )</f>
        <v xml:space="preserve"> </v>
      </c>
      <c r="AZ61" s="180" t="str">
        <f>IF(Y61&gt;0,1," " )</f>
        <v xml:space="preserve"> </v>
      </c>
      <c r="BA61" s="180" t="str">
        <f>IF(Z61&gt;0,1," " )</f>
        <v xml:space="preserve"> </v>
      </c>
      <c r="BB61" s="180" t="str">
        <f>IF(AA61&gt;0,1," " )</f>
        <v xml:space="preserve"> </v>
      </c>
      <c r="BC61" s="180" t="str">
        <f>IF(AB61&gt;0,1," " )</f>
        <v xml:space="preserve"> </v>
      </c>
    </row>
    <row r="62" spans="1:55" s="3" customFormat="1" ht="15.75" hidden="1" customHeight="1" x14ac:dyDescent="0.2">
      <c r="A62" s="175">
        <f>'[1]Впишите фамилии!'!E78</f>
        <v>19</v>
      </c>
      <c r="B62" s="175" t="str">
        <f>'[1]Впишите фамилии!'!F78</f>
        <v>б</v>
      </c>
      <c r="C62" s="184" t="str">
        <f>'[1]Впишите фамилии!'!G78</f>
        <v xml:space="preserve">Цыздоев Ибраим </v>
      </c>
      <c r="D62" s="175">
        <f>'[1]18.09'!K53</f>
        <v>0</v>
      </c>
      <c r="E62" s="175">
        <f>'[1]6.10'!K53</f>
        <v>48</v>
      </c>
      <c r="F62" s="175">
        <f>'[1]22.10'!K53</f>
        <v>45</v>
      </c>
      <c r="G62" s="175">
        <f>'[1]28.11'!K53</f>
        <v>70</v>
      </c>
      <c r="H62" s="175">
        <f>'[1]10.12'!K53</f>
        <v>0</v>
      </c>
      <c r="I62" s="178">
        <f>'[1]6тест'!K53</f>
        <v>0</v>
      </c>
      <c r="J62" s="178">
        <f>'[1]7тест'!K53</f>
        <v>0</v>
      </c>
      <c r="K62" s="178">
        <f>'[1]8тест'!K53</f>
        <v>0</v>
      </c>
      <c r="L62" s="178">
        <f>'[1]9тест'!K53</f>
        <v>0</v>
      </c>
      <c r="M62" s="178">
        <f>'[1]10тест'!K53</f>
        <v>0</v>
      </c>
      <c r="N62" s="178">
        <f>'[1]11тест'!K53</f>
        <v>0</v>
      </c>
      <c r="O62" s="178">
        <f>'[1]12тест'!K53</f>
        <v>0</v>
      </c>
      <c r="P62" s="178">
        <f>'[1]13тест'!K53</f>
        <v>0</v>
      </c>
      <c r="Q62" s="178">
        <f>'[1]14тест'!K53</f>
        <v>0</v>
      </c>
      <c r="R62" s="178">
        <f>'[1]15тест'!K53</f>
        <v>0</v>
      </c>
      <c r="S62" s="178">
        <f>'[1]16тест'!K53</f>
        <v>0</v>
      </c>
      <c r="T62" s="178">
        <f>'[1]17тест'!K53</f>
        <v>0</v>
      </c>
      <c r="U62" s="178">
        <f>'[1]18тест'!K53</f>
        <v>0</v>
      </c>
      <c r="V62" s="178">
        <f>'[1]19тест'!K53</f>
        <v>0</v>
      </c>
      <c r="W62" s="178">
        <f>'[1]20тест'!K53</f>
        <v>0</v>
      </c>
      <c r="X62" s="178">
        <f>'[1]21тест'!K53</f>
        <v>0</v>
      </c>
      <c r="Y62" s="178">
        <f>'[1]22тест'!K53</f>
        <v>0</v>
      </c>
      <c r="Z62" s="178">
        <f>'[1]23тест'!K53</f>
        <v>0</v>
      </c>
      <c r="AA62" s="178">
        <f>'[1]24тест'!K53</f>
        <v>0</v>
      </c>
      <c r="AB62" s="178">
        <f>'[1]25тест'!K53</f>
        <v>0</v>
      </c>
      <c r="AC62" s="179">
        <f>SUM(D62:AB62)/AD62</f>
        <v>54.333333333333336</v>
      </c>
      <c r="AD62" s="167">
        <f t="shared" si="0"/>
        <v>3</v>
      </c>
      <c r="AE62" s="180" t="str">
        <f>IF(D62&gt;0,1," " )</f>
        <v xml:space="preserve"> </v>
      </c>
      <c r="AF62" s="180">
        <f>IF(E62&gt;0,1," " )</f>
        <v>1</v>
      </c>
      <c r="AG62" s="180">
        <f>IF(F62&gt;0,1," " )</f>
        <v>1</v>
      </c>
      <c r="AH62" s="180">
        <f>IF(G62&gt;0,1," " )</f>
        <v>1</v>
      </c>
      <c r="AI62" s="180" t="str">
        <f>IF(H62&gt;0,1," " )</f>
        <v xml:space="preserve"> </v>
      </c>
      <c r="AJ62" s="180" t="str">
        <f>IF(I62&gt;0,1," " )</f>
        <v xml:space="preserve"> </v>
      </c>
      <c r="AK62" s="180" t="str">
        <f>IF(J62&gt;0,1," " )</f>
        <v xml:space="preserve"> </v>
      </c>
      <c r="AL62" s="180" t="str">
        <f>IF(K62&gt;0,1," " )</f>
        <v xml:space="preserve"> </v>
      </c>
      <c r="AM62" s="180" t="str">
        <f>IF(L62&gt;0,1," " )</f>
        <v xml:space="preserve"> </v>
      </c>
      <c r="AN62" s="180" t="str">
        <f>IF(M62&gt;0,1," " )</f>
        <v xml:space="preserve"> </v>
      </c>
      <c r="AO62" s="180" t="str">
        <f>IF(N62&gt;0,1," " )</f>
        <v xml:space="preserve"> </v>
      </c>
      <c r="AP62" s="180" t="str">
        <f>IF(O62&gt;0,1," " )</f>
        <v xml:space="preserve"> </v>
      </c>
      <c r="AQ62" s="180" t="str">
        <f>IF(P62&gt;0,1," " )</f>
        <v xml:space="preserve"> </v>
      </c>
      <c r="AR62" s="180" t="str">
        <f>IF(Q62&gt;0,1," " )</f>
        <v xml:space="preserve"> </v>
      </c>
      <c r="AS62" s="180" t="str">
        <f>IF(R62&gt;0,1," " )</f>
        <v xml:space="preserve"> </v>
      </c>
      <c r="AT62" s="180" t="str">
        <f>IF(S62&gt;0,1," " )</f>
        <v xml:space="preserve"> </v>
      </c>
      <c r="AU62" s="180" t="str">
        <f>IF(T62&gt;0,1," " )</f>
        <v xml:space="preserve"> </v>
      </c>
      <c r="AV62" s="180" t="str">
        <f>IF(U62&gt;0,1," " )</f>
        <v xml:space="preserve"> </v>
      </c>
      <c r="AW62" s="180" t="str">
        <f>IF(V62&gt;0,1," " )</f>
        <v xml:space="preserve"> </v>
      </c>
      <c r="AX62" s="180" t="str">
        <f>IF(W62&gt;0,1," " )</f>
        <v xml:space="preserve"> </v>
      </c>
      <c r="AY62" s="180" t="str">
        <f>IF(X62&gt;0,1," " )</f>
        <v xml:space="preserve"> </v>
      </c>
      <c r="AZ62" s="180" t="str">
        <f>IF(Y62&gt;0,1," " )</f>
        <v xml:space="preserve"> </v>
      </c>
      <c r="BA62" s="180" t="str">
        <f>IF(Z62&gt;0,1," " )</f>
        <v xml:space="preserve"> </v>
      </c>
      <c r="BB62" s="180" t="str">
        <f>IF(AA62&gt;0,1," " )</f>
        <v xml:space="preserve"> </v>
      </c>
      <c r="BC62" s="180" t="str">
        <f>IF(AB62&gt;0,1," " )</f>
        <v xml:space="preserve"> </v>
      </c>
    </row>
    <row r="63" spans="1:55" s="3" customFormat="1" ht="15.75" hidden="1" customHeight="1" x14ac:dyDescent="0.2">
      <c r="A63" s="175">
        <f>'[1]Впишите фамилии!'!E79</f>
        <v>20</v>
      </c>
      <c r="B63" s="175" t="str">
        <f>'[1]Впишите фамилии!'!F79</f>
        <v>б</v>
      </c>
      <c r="C63" s="184" t="str">
        <f>'[1]Впишите фамилии!'!G79</f>
        <v xml:space="preserve">Щукина Валерия </v>
      </c>
      <c r="D63" s="175">
        <f>'[1]18.09'!K54</f>
        <v>0</v>
      </c>
      <c r="E63" s="175">
        <f>'[1]6.10'!K54</f>
        <v>68</v>
      </c>
      <c r="F63" s="175">
        <f>'[1]22.10'!K54</f>
        <v>58</v>
      </c>
      <c r="G63" s="175">
        <f>'[1]28.11'!K54</f>
        <v>72</v>
      </c>
      <c r="H63" s="175">
        <f>'[1]10.12'!K54</f>
        <v>0</v>
      </c>
      <c r="I63" s="178">
        <f>'[1]6тест'!K54</f>
        <v>0</v>
      </c>
      <c r="J63" s="178">
        <f>'[1]7тест'!K54</f>
        <v>0</v>
      </c>
      <c r="K63" s="178">
        <f>'[1]8тест'!K54</f>
        <v>0</v>
      </c>
      <c r="L63" s="178">
        <f>'[1]9тест'!K54</f>
        <v>0</v>
      </c>
      <c r="M63" s="178">
        <f>'[1]10тест'!K54</f>
        <v>0</v>
      </c>
      <c r="N63" s="178">
        <f>'[1]11тест'!K54</f>
        <v>0</v>
      </c>
      <c r="O63" s="178">
        <f>'[1]12тест'!K54</f>
        <v>0</v>
      </c>
      <c r="P63" s="178">
        <f>'[1]13тест'!K54</f>
        <v>0</v>
      </c>
      <c r="Q63" s="178">
        <f>'[1]14тест'!K54</f>
        <v>0</v>
      </c>
      <c r="R63" s="178">
        <f>'[1]15тест'!K54</f>
        <v>0</v>
      </c>
      <c r="S63" s="178">
        <f>'[1]16тест'!K54</f>
        <v>0</v>
      </c>
      <c r="T63" s="178">
        <f>'[1]17тест'!K54</f>
        <v>0</v>
      </c>
      <c r="U63" s="178">
        <f>'[1]18тест'!K54</f>
        <v>0</v>
      </c>
      <c r="V63" s="178">
        <f>'[1]19тест'!K54</f>
        <v>0</v>
      </c>
      <c r="W63" s="178">
        <f>'[1]20тест'!K54</f>
        <v>0</v>
      </c>
      <c r="X63" s="178">
        <f>'[1]21тест'!K54</f>
        <v>0</v>
      </c>
      <c r="Y63" s="178">
        <f>'[1]22тест'!K54</f>
        <v>0</v>
      </c>
      <c r="Z63" s="178">
        <f>'[1]23тест'!K54</f>
        <v>0</v>
      </c>
      <c r="AA63" s="178">
        <f>'[1]24тест'!K54</f>
        <v>0</v>
      </c>
      <c r="AB63" s="178">
        <f>'[1]25тест'!K54</f>
        <v>0</v>
      </c>
      <c r="AC63" s="179">
        <f>SUM(D63:AB63)/AD63</f>
        <v>66</v>
      </c>
      <c r="AD63" s="167">
        <f t="shared" si="0"/>
        <v>3</v>
      </c>
      <c r="AE63" s="180" t="str">
        <f>IF(D63&gt;0,1," " )</f>
        <v xml:space="preserve"> </v>
      </c>
      <c r="AF63" s="180">
        <f>IF(E63&gt;0,1," " )</f>
        <v>1</v>
      </c>
      <c r="AG63" s="180">
        <f>IF(F63&gt;0,1," " )</f>
        <v>1</v>
      </c>
      <c r="AH63" s="180">
        <f>IF(G63&gt;0,1," " )</f>
        <v>1</v>
      </c>
      <c r="AI63" s="180" t="str">
        <f>IF(H63&gt;0,1," " )</f>
        <v xml:space="preserve"> </v>
      </c>
      <c r="AJ63" s="180" t="str">
        <f>IF(I63&gt;0,1," " )</f>
        <v xml:space="preserve"> </v>
      </c>
      <c r="AK63" s="180" t="str">
        <f>IF(J63&gt;0,1," " )</f>
        <v xml:space="preserve"> </v>
      </c>
      <c r="AL63" s="180" t="str">
        <f>IF(K63&gt;0,1," " )</f>
        <v xml:space="preserve"> </v>
      </c>
      <c r="AM63" s="180" t="str">
        <f>IF(L63&gt;0,1," " )</f>
        <v xml:space="preserve"> </v>
      </c>
      <c r="AN63" s="180" t="str">
        <f>IF(M63&gt;0,1," " )</f>
        <v xml:space="preserve"> </v>
      </c>
      <c r="AO63" s="180" t="str">
        <f>IF(N63&gt;0,1," " )</f>
        <v xml:space="preserve"> </v>
      </c>
      <c r="AP63" s="180" t="str">
        <f>IF(O63&gt;0,1," " )</f>
        <v xml:space="preserve"> </v>
      </c>
      <c r="AQ63" s="180" t="str">
        <f>IF(P63&gt;0,1," " )</f>
        <v xml:space="preserve"> </v>
      </c>
      <c r="AR63" s="180" t="str">
        <f>IF(Q63&gt;0,1," " )</f>
        <v xml:space="preserve"> </v>
      </c>
      <c r="AS63" s="180" t="str">
        <f>IF(R63&gt;0,1," " )</f>
        <v xml:space="preserve"> </v>
      </c>
      <c r="AT63" s="180" t="str">
        <f>IF(S63&gt;0,1," " )</f>
        <v xml:space="preserve"> </v>
      </c>
      <c r="AU63" s="180" t="str">
        <f>IF(T63&gt;0,1," " )</f>
        <v xml:space="preserve"> </v>
      </c>
      <c r="AV63" s="180" t="str">
        <f>IF(U63&gt;0,1," " )</f>
        <v xml:space="preserve"> </v>
      </c>
      <c r="AW63" s="180" t="str">
        <f>IF(V63&gt;0,1," " )</f>
        <v xml:space="preserve"> </v>
      </c>
      <c r="AX63" s="180" t="str">
        <f>IF(W63&gt;0,1," " )</f>
        <v xml:space="preserve"> </v>
      </c>
      <c r="AY63" s="180" t="str">
        <f>IF(X63&gt;0,1," " )</f>
        <v xml:space="preserve"> </v>
      </c>
      <c r="AZ63" s="180" t="str">
        <f>IF(Y63&gt;0,1," " )</f>
        <v xml:space="preserve"> </v>
      </c>
      <c r="BA63" s="180" t="str">
        <f>IF(Z63&gt;0,1," " )</f>
        <v xml:space="preserve"> </v>
      </c>
      <c r="BB63" s="180" t="str">
        <f>IF(AA63&gt;0,1," " )</f>
        <v xml:space="preserve"> </v>
      </c>
      <c r="BC63" s="180" t="str">
        <f>IF(AB63&gt;0,1," " )</f>
        <v xml:space="preserve"> </v>
      </c>
    </row>
    <row r="64" spans="1:55" s="3" customFormat="1" ht="15.75" hidden="1" customHeight="1" x14ac:dyDescent="0.2">
      <c r="A64" s="175">
        <f>'[1]Впишите фамилии!'!E80</f>
        <v>0</v>
      </c>
      <c r="B64" s="175">
        <f>'[1]Впишите фамилии!'!F80</f>
        <v>0</v>
      </c>
      <c r="C64" s="184">
        <f>'[1]Впишите фамилии!'!G80</f>
        <v>0</v>
      </c>
      <c r="D64" s="175">
        <f>'[1]18.09'!K55</f>
        <v>0</v>
      </c>
      <c r="E64" s="175">
        <f>'[1]6.10'!K55</f>
        <v>0</v>
      </c>
      <c r="F64" s="175">
        <f>'[1]22.10'!K55</f>
        <v>0</v>
      </c>
      <c r="G64" s="175">
        <f>'[1]28.11'!K55</f>
        <v>0</v>
      </c>
      <c r="H64" s="175">
        <f>'[1]10.12'!K55</f>
        <v>0</v>
      </c>
      <c r="I64" s="178">
        <f>'[1]6тест'!K55</f>
        <v>0</v>
      </c>
      <c r="J64" s="178">
        <f>'[1]7тест'!K55</f>
        <v>0</v>
      </c>
      <c r="K64" s="178">
        <f>'[1]8тест'!K55</f>
        <v>0</v>
      </c>
      <c r="L64" s="178">
        <f>'[1]9тест'!K55</f>
        <v>0</v>
      </c>
      <c r="M64" s="178">
        <f>'[1]10тест'!K55</f>
        <v>0</v>
      </c>
      <c r="N64" s="178">
        <f>'[1]11тест'!K55</f>
        <v>0</v>
      </c>
      <c r="O64" s="178">
        <f>'[1]12тест'!K55</f>
        <v>0</v>
      </c>
      <c r="P64" s="178">
        <f>'[1]13тест'!K55</f>
        <v>0</v>
      </c>
      <c r="Q64" s="178">
        <f>'[1]14тест'!K55</f>
        <v>0</v>
      </c>
      <c r="R64" s="178">
        <f>'[1]15тест'!K55</f>
        <v>0</v>
      </c>
      <c r="S64" s="178">
        <f>'[1]16тест'!K55</f>
        <v>0</v>
      </c>
      <c r="T64" s="178">
        <f>'[1]17тест'!K55</f>
        <v>0</v>
      </c>
      <c r="U64" s="178">
        <f>'[1]18тест'!K55</f>
        <v>0</v>
      </c>
      <c r="V64" s="178">
        <f>'[1]19тест'!K55</f>
        <v>0</v>
      </c>
      <c r="W64" s="178">
        <f>'[1]20тест'!K55</f>
        <v>0</v>
      </c>
      <c r="X64" s="178">
        <f>'[1]21тест'!K55</f>
        <v>0</v>
      </c>
      <c r="Y64" s="178">
        <f>'[1]22тест'!K55</f>
        <v>0</v>
      </c>
      <c r="Z64" s="178">
        <f>'[1]23тест'!K55</f>
        <v>0</v>
      </c>
      <c r="AA64" s="178">
        <f>'[1]24тест'!K55</f>
        <v>0</v>
      </c>
      <c r="AB64" s="178">
        <f>'[1]25тест'!K55</f>
        <v>0</v>
      </c>
      <c r="AC64" s="179" t="e">
        <f>SUM(D64:AB64)/AD64</f>
        <v>#DIV/0!</v>
      </c>
      <c r="AD64" s="167">
        <f t="shared" si="0"/>
        <v>0</v>
      </c>
      <c r="AE64" s="180" t="str">
        <f>IF(D64&gt;0,1," " )</f>
        <v xml:space="preserve"> </v>
      </c>
      <c r="AF64" s="180" t="str">
        <f>IF(E64&gt;0,1," " )</f>
        <v xml:space="preserve"> </v>
      </c>
      <c r="AG64" s="180" t="str">
        <f>IF(F64&gt;0,1," " )</f>
        <v xml:space="preserve"> </v>
      </c>
      <c r="AH64" s="180" t="str">
        <f>IF(G64&gt;0,1," " )</f>
        <v xml:space="preserve"> </v>
      </c>
      <c r="AI64" s="180" t="str">
        <f>IF(H64&gt;0,1," " )</f>
        <v xml:space="preserve"> </v>
      </c>
      <c r="AJ64" s="180" t="str">
        <f>IF(I64&gt;0,1," " )</f>
        <v xml:space="preserve"> </v>
      </c>
      <c r="AK64" s="180" t="str">
        <f>IF(J64&gt;0,1," " )</f>
        <v xml:space="preserve"> </v>
      </c>
      <c r="AL64" s="180" t="str">
        <f>IF(K64&gt;0,1," " )</f>
        <v xml:space="preserve"> </v>
      </c>
      <c r="AM64" s="180" t="str">
        <f>IF(L64&gt;0,1," " )</f>
        <v xml:space="preserve"> </v>
      </c>
      <c r="AN64" s="180" t="str">
        <f>IF(M64&gt;0,1," " )</f>
        <v xml:space="preserve"> </v>
      </c>
      <c r="AO64" s="180" t="str">
        <f>IF(N64&gt;0,1," " )</f>
        <v xml:space="preserve"> </v>
      </c>
      <c r="AP64" s="180" t="str">
        <f>IF(O64&gt;0,1," " )</f>
        <v xml:space="preserve"> </v>
      </c>
      <c r="AQ64" s="180" t="str">
        <f>IF(P64&gt;0,1," " )</f>
        <v xml:space="preserve"> </v>
      </c>
      <c r="AR64" s="180" t="str">
        <f>IF(Q64&gt;0,1," " )</f>
        <v xml:space="preserve"> </v>
      </c>
      <c r="AS64" s="180" t="str">
        <f>IF(R64&gt;0,1," " )</f>
        <v xml:space="preserve"> </v>
      </c>
      <c r="AT64" s="180" t="str">
        <f>IF(S64&gt;0,1," " )</f>
        <v xml:space="preserve"> </v>
      </c>
      <c r="AU64" s="180" t="str">
        <f>IF(T64&gt;0,1," " )</f>
        <v xml:space="preserve"> </v>
      </c>
      <c r="AV64" s="180" t="str">
        <f>IF(U64&gt;0,1," " )</f>
        <v xml:space="preserve"> </v>
      </c>
      <c r="AW64" s="180" t="str">
        <f>IF(V64&gt;0,1," " )</f>
        <v xml:space="preserve"> </v>
      </c>
      <c r="AX64" s="180" t="str">
        <f>IF(W64&gt;0,1," " )</f>
        <v xml:space="preserve"> </v>
      </c>
      <c r="AY64" s="180" t="str">
        <f>IF(X64&gt;0,1," " )</f>
        <v xml:space="preserve"> </v>
      </c>
      <c r="AZ64" s="180" t="str">
        <f>IF(Y64&gt;0,1," " )</f>
        <v xml:space="preserve"> </v>
      </c>
      <c r="BA64" s="180" t="str">
        <f>IF(Z64&gt;0,1," " )</f>
        <v xml:space="preserve"> </v>
      </c>
      <c r="BB64" s="180" t="str">
        <f>IF(AA64&gt;0,1," " )</f>
        <v xml:space="preserve"> </v>
      </c>
      <c r="BC64" s="180" t="str">
        <f>IF(AB64&gt;0,1," " )</f>
        <v xml:space="preserve"> </v>
      </c>
    </row>
    <row r="65" spans="1:55" s="3" customFormat="1" ht="15.75" hidden="1" customHeight="1" x14ac:dyDescent="0.2">
      <c r="A65" s="175">
        <f>'[1]Впишите фамилии!'!E81</f>
        <v>0</v>
      </c>
      <c r="B65" s="175">
        <f>'[1]Впишите фамилии!'!F81</f>
        <v>0</v>
      </c>
      <c r="C65" s="184">
        <f>'[1]Впишите фамилии!'!G81</f>
        <v>0</v>
      </c>
      <c r="D65" s="175">
        <f>'[1]18.09'!K56</f>
        <v>0</v>
      </c>
      <c r="E65" s="175">
        <f>'[1]6.10'!K56</f>
        <v>0</v>
      </c>
      <c r="F65" s="175">
        <f>'[1]22.10'!K56</f>
        <v>0</v>
      </c>
      <c r="G65" s="175">
        <f>'[1]28.11'!K56</f>
        <v>0</v>
      </c>
      <c r="H65" s="175">
        <f>'[1]10.12'!K56</f>
        <v>0</v>
      </c>
      <c r="I65" s="178">
        <f>'[1]6тест'!K56</f>
        <v>0</v>
      </c>
      <c r="J65" s="178">
        <f>'[1]7тест'!K56</f>
        <v>0</v>
      </c>
      <c r="K65" s="178">
        <f>'[1]8тест'!K56</f>
        <v>0</v>
      </c>
      <c r="L65" s="178">
        <f>'[1]9тест'!K56</f>
        <v>0</v>
      </c>
      <c r="M65" s="178">
        <f>'[1]10тест'!K56</f>
        <v>0</v>
      </c>
      <c r="N65" s="178">
        <f>'[1]11тест'!K56</f>
        <v>0</v>
      </c>
      <c r="O65" s="178">
        <f>'[1]12тест'!K56</f>
        <v>0</v>
      </c>
      <c r="P65" s="178">
        <f>'[1]13тест'!K56</f>
        <v>0</v>
      </c>
      <c r="Q65" s="178">
        <f>'[1]14тест'!K56</f>
        <v>0</v>
      </c>
      <c r="R65" s="178">
        <f>'[1]15тест'!K56</f>
        <v>0</v>
      </c>
      <c r="S65" s="178">
        <f>'[1]16тест'!K56</f>
        <v>0</v>
      </c>
      <c r="T65" s="178">
        <f>'[1]17тест'!K56</f>
        <v>0</v>
      </c>
      <c r="U65" s="178">
        <f>'[1]18тест'!K56</f>
        <v>0</v>
      </c>
      <c r="V65" s="178">
        <f>'[1]19тест'!K56</f>
        <v>0</v>
      </c>
      <c r="W65" s="178">
        <f>'[1]20тест'!K56</f>
        <v>0</v>
      </c>
      <c r="X65" s="178">
        <f>'[1]21тест'!K56</f>
        <v>0</v>
      </c>
      <c r="Y65" s="178">
        <f>'[1]22тест'!K56</f>
        <v>0</v>
      </c>
      <c r="Z65" s="178">
        <f>'[1]23тест'!K56</f>
        <v>0</v>
      </c>
      <c r="AA65" s="178">
        <f>'[1]24тест'!K56</f>
        <v>0</v>
      </c>
      <c r="AB65" s="178">
        <f>'[1]25тест'!K56</f>
        <v>0</v>
      </c>
      <c r="AC65" s="179" t="e">
        <f>SUM(D65:AB65)/AD65</f>
        <v>#DIV/0!</v>
      </c>
      <c r="AD65" s="167">
        <f t="shared" si="0"/>
        <v>0</v>
      </c>
      <c r="AE65" s="180" t="str">
        <f>IF(D65&gt;0,1," " )</f>
        <v xml:space="preserve"> </v>
      </c>
      <c r="AF65" s="180" t="str">
        <f>IF(E65&gt;0,1," " )</f>
        <v xml:space="preserve"> </v>
      </c>
      <c r="AG65" s="180" t="str">
        <f>IF(F65&gt;0,1," " )</f>
        <v xml:space="preserve"> </v>
      </c>
      <c r="AH65" s="180" t="str">
        <f>IF(G65&gt;0,1," " )</f>
        <v xml:space="preserve"> </v>
      </c>
      <c r="AI65" s="180" t="str">
        <f>IF(H65&gt;0,1," " )</f>
        <v xml:space="preserve"> </v>
      </c>
      <c r="AJ65" s="180" t="str">
        <f>IF(I65&gt;0,1," " )</f>
        <v xml:space="preserve"> </v>
      </c>
      <c r="AK65" s="180" t="str">
        <f>IF(J65&gt;0,1," " )</f>
        <v xml:space="preserve"> </v>
      </c>
      <c r="AL65" s="180" t="str">
        <f>IF(K65&gt;0,1," " )</f>
        <v xml:space="preserve"> </v>
      </c>
      <c r="AM65" s="180" t="str">
        <f>IF(L65&gt;0,1," " )</f>
        <v xml:space="preserve"> </v>
      </c>
      <c r="AN65" s="180" t="str">
        <f>IF(M65&gt;0,1," " )</f>
        <v xml:space="preserve"> </v>
      </c>
      <c r="AO65" s="180" t="str">
        <f>IF(N65&gt;0,1," " )</f>
        <v xml:space="preserve"> </v>
      </c>
      <c r="AP65" s="180" t="str">
        <f>IF(O65&gt;0,1," " )</f>
        <v xml:space="preserve"> </v>
      </c>
      <c r="AQ65" s="180" t="str">
        <f>IF(P65&gt;0,1," " )</f>
        <v xml:space="preserve"> </v>
      </c>
      <c r="AR65" s="180" t="str">
        <f>IF(Q65&gt;0,1," " )</f>
        <v xml:space="preserve"> </v>
      </c>
      <c r="AS65" s="180" t="str">
        <f>IF(R65&gt;0,1," " )</f>
        <v xml:space="preserve"> </v>
      </c>
      <c r="AT65" s="180" t="str">
        <f>IF(S65&gt;0,1," " )</f>
        <v xml:space="preserve"> </v>
      </c>
      <c r="AU65" s="180" t="str">
        <f>IF(T65&gt;0,1," " )</f>
        <v xml:space="preserve"> </v>
      </c>
      <c r="AV65" s="180" t="str">
        <f>IF(U65&gt;0,1," " )</f>
        <v xml:space="preserve"> </v>
      </c>
      <c r="AW65" s="180" t="str">
        <f>IF(V65&gt;0,1," " )</f>
        <v xml:space="preserve"> </v>
      </c>
      <c r="AX65" s="180" t="str">
        <f>IF(W65&gt;0,1," " )</f>
        <v xml:space="preserve"> </v>
      </c>
      <c r="AY65" s="180" t="str">
        <f>IF(X65&gt;0,1," " )</f>
        <v xml:space="preserve"> </v>
      </c>
      <c r="AZ65" s="180" t="str">
        <f>IF(Y65&gt;0,1," " )</f>
        <v xml:space="preserve"> </v>
      </c>
      <c r="BA65" s="180" t="str">
        <f>IF(Z65&gt;0,1," " )</f>
        <v xml:space="preserve"> </v>
      </c>
      <c r="BB65" s="180" t="str">
        <f>IF(AA65&gt;0,1," " )</f>
        <v xml:space="preserve"> </v>
      </c>
      <c r="BC65" s="180" t="str">
        <f>IF(AB65&gt;0,1," " )</f>
        <v xml:space="preserve"> </v>
      </c>
    </row>
    <row r="66" spans="1:55" s="3" customFormat="1" ht="15.75" hidden="1" customHeight="1" x14ac:dyDescent="0.2">
      <c r="A66" s="175">
        <f>'[1]Впишите фамилии!'!E82</f>
        <v>0</v>
      </c>
      <c r="B66" s="175">
        <f>'[1]Впишите фамилии!'!F82</f>
        <v>0</v>
      </c>
      <c r="C66" s="184">
        <f>'[1]Впишите фамилии!'!G82</f>
        <v>0</v>
      </c>
      <c r="D66" s="175">
        <f>'[1]18.09'!K57</f>
        <v>0</v>
      </c>
      <c r="E66" s="175">
        <f>'[1]6.10'!K57</f>
        <v>0</v>
      </c>
      <c r="F66" s="175">
        <f>'[1]22.10'!K57</f>
        <v>0</v>
      </c>
      <c r="G66" s="175">
        <f>'[1]28.11'!K57</f>
        <v>0</v>
      </c>
      <c r="H66" s="175">
        <f>'[1]10.12'!K57</f>
        <v>0</v>
      </c>
      <c r="I66" s="178">
        <f>'[1]6тест'!K57</f>
        <v>0</v>
      </c>
      <c r="J66" s="178">
        <f>'[1]7тест'!K57</f>
        <v>0</v>
      </c>
      <c r="K66" s="178">
        <f>'[1]8тест'!K57</f>
        <v>0</v>
      </c>
      <c r="L66" s="178">
        <f>'[1]9тест'!K57</f>
        <v>0</v>
      </c>
      <c r="M66" s="178">
        <f>'[1]10тест'!K57</f>
        <v>0</v>
      </c>
      <c r="N66" s="178">
        <f>'[1]11тест'!K57</f>
        <v>0</v>
      </c>
      <c r="O66" s="178">
        <f>'[1]12тест'!K57</f>
        <v>0</v>
      </c>
      <c r="P66" s="178">
        <f>'[1]13тест'!K57</f>
        <v>0</v>
      </c>
      <c r="Q66" s="178">
        <f>'[1]14тест'!K57</f>
        <v>0</v>
      </c>
      <c r="R66" s="178">
        <f>'[1]15тест'!K57</f>
        <v>0</v>
      </c>
      <c r="S66" s="178">
        <f>'[1]16тест'!K57</f>
        <v>0</v>
      </c>
      <c r="T66" s="178">
        <f>'[1]17тест'!K57</f>
        <v>0</v>
      </c>
      <c r="U66" s="178">
        <f>'[1]18тест'!K57</f>
        <v>0</v>
      </c>
      <c r="V66" s="178">
        <f>'[1]19тест'!K57</f>
        <v>0</v>
      </c>
      <c r="W66" s="178">
        <f>'[1]20тест'!K57</f>
        <v>0</v>
      </c>
      <c r="X66" s="178">
        <f>'[1]21тест'!K57</f>
        <v>0</v>
      </c>
      <c r="Y66" s="178">
        <f>'[1]22тест'!K57</f>
        <v>0</v>
      </c>
      <c r="Z66" s="178">
        <f>'[1]23тест'!K57</f>
        <v>0</v>
      </c>
      <c r="AA66" s="178">
        <f>'[1]24тест'!K57</f>
        <v>0</v>
      </c>
      <c r="AB66" s="178">
        <f>'[1]25тест'!K57</f>
        <v>0</v>
      </c>
      <c r="AC66" s="179" t="e">
        <f>SUM(D66:AB66)/AD66</f>
        <v>#DIV/0!</v>
      </c>
      <c r="AD66" s="167">
        <f t="shared" si="0"/>
        <v>0</v>
      </c>
      <c r="AE66" s="180" t="str">
        <f>IF(D66&gt;0,1," " )</f>
        <v xml:space="preserve"> </v>
      </c>
      <c r="AF66" s="180" t="str">
        <f>IF(E66&gt;0,1," " )</f>
        <v xml:space="preserve"> </v>
      </c>
      <c r="AG66" s="180" t="str">
        <f>IF(F66&gt;0,1," " )</f>
        <v xml:space="preserve"> </v>
      </c>
      <c r="AH66" s="180" t="str">
        <f>IF(G66&gt;0,1," " )</f>
        <v xml:space="preserve"> </v>
      </c>
      <c r="AI66" s="180" t="str">
        <f>IF(H66&gt;0,1," " )</f>
        <v xml:space="preserve"> </v>
      </c>
      <c r="AJ66" s="180" t="str">
        <f>IF(I66&gt;0,1," " )</f>
        <v xml:space="preserve"> </v>
      </c>
      <c r="AK66" s="180" t="str">
        <f>IF(J66&gt;0,1," " )</f>
        <v xml:space="preserve"> </v>
      </c>
      <c r="AL66" s="180" t="str">
        <f>IF(K66&gt;0,1," " )</f>
        <v xml:space="preserve"> </v>
      </c>
      <c r="AM66" s="180" t="str">
        <f>IF(L66&gt;0,1," " )</f>
        <v xml:space="preserve"> </v>
      </c>
      <c r="AN66" s="180" t="str">
        <f>IF(M66&gt;0,1," " )</f>
        <v xml:space="preserve"> </v>
      </c>
      <c r="AO66" s="180" t="str">
        <f>IF(N66&gt;0,1," " )</f>
        <v xml:space="preserve"> </v>
      </c>
      <c r="AP66" s="180" t="str">
        <f>IF(O66&gt;0,1," " )</f>
        <v xml:space="preserve"> </v>
      </c>
      <c r="AQ66" s="180" t="str">
        <f>IF(P66&gt;0,1," " )</f>
        <v xml:space="preserve"> </v>
      </c>
      <c r="AR66" s="180" t="str">
        <f>IF(Q66&gt;0,1," " )</f>
        <v xml:space="preserve"> </v>
      </c>
      <c r="AS66" s="180" t="str">
        <f>IF(R66&gt;0,1," " )</f>
        <v xml:space="preserve"> </v>
      </c>
      <c r="AT66" s="180" t="str">
        <f>IF(S66&gt;0,1," " )</f>
        <v xml:space="preserve"> </v>
      </c>
      <c r="AU66" s="180" t="str">
        <f>IF(T66&gt;0,1," " )</f>
        <v xml:space="preserve"> </v>
      </c>
      <c r="AV66" s="180" t="str">
        <f>IF(U66&gt;0,1," " )</f>
        <v xml:space="preserve"> </v>
      </c>
      <c r="AW66" s="180" t="str">
        <f>IF(V66&gt;0,1," " )</f>
        <v xml:space="preserve"> </v>
      </c>
      <c r="AX66" s="180" t="str">
        <f>IF(W66&gt;0,1," " )</f>
        <v xml:space="preserve"> </v>
      </c>
      <c r="AY66" s="180" t="str">
        <f>IF(X66&gt;0,1," " )</f>
        <v xml:space="preserve"> </v>
      </c>
      <c r="AZ66" s="180" t="str">
        <f>IF(Y66&gt;0,1," " )</f>
        <v xml:space="preserve"> </v>
      </c>
      <c r="BA66" s="180" t="str">
        <f>IF(Z66&gt;0,1," " )</f>
        <v xml:space="preserve"> </v>
      </c>
      <c r="BB66" s="180" t="str">
        <f>IF(AA66&gt;0,1," " )</f>
        <v xml:space="preserve"> </v>
      </c>
      <c r="BC66" s="180" t="str">
        <f>IF(AB66&gt;0,1," " )</f>
        <v xml:space="preserve"> </v>
      </c>
    </row>
    <row r="67" spans="1:55" s="3" customFormat="1" ht="15.75" hidden="1" customHeight="1" x14ac:dyDescent="0.2">
      <c r="A67" s="175">
        <f>'[1]Впишите фамилии!'!E83</f>
        <v>0</v>
      </c>
      <c r="B67" s="175">
        <f>'[1]Впишите фамилии!'!F83</f>
        <v>0</v>
      </c>
      <c r="C67" s="184">
        <f>'[1]Впишите фамилии!'!G83</f>
        <v>0</v>
      </c>
      <c r="D67" s="175">
        <f>'[1]18.09'!K58</f>
        <v>0</v>
      </c>
      <c r="E67" s="175">
        <f>'[1]6.10'!K58</f>
        <v>0</v>
      </c>
      <c r="F67" s="175">
        <f>'[1]22.10'!K58</f>
        <v>0</v>
      </c>
      <c r="G67" s="175">
        <f>'[1]28.11'!K58</f>
        <v>0</v>
      </c>
      <c r="H67" s="175">
        <f>'[1]10.12'!K58</f>
        <v>0</v>
      </c>
      <c r="I67" s="178">
        <f>'[1]6тест'!K58</f>
        <v>0</v>
      </c>
      <c r="J67" s="178">
        <f>'[1]7тест'!K58</f>
        <v>0</v>
      </c>
      <c r="K67" s="178">
        <f>'[1]8тест'!K58</f>
        <v>0</v>
      </c>
      <c r="L67" s="178">
        <f>'[1]9тест'!K58</f>
        <v>0</v>
      </c>
      <c r="M67" s="178">
        <f>'[1]10тест'!K58</f>
        <v>0</v>
      </c>
      <c r="N67" s="178">
        <f>'[1]11тест'!K58</f>
        <v>0</v>
      </c>
      <c r="O67" s="178">
        <f>'[1]12тест'!K58</f>
        <v>0</v>
      </c>
      <c r="P67" s="178">
        <f>'[1]13тест'!K58</f>
        <v>0</v>
      </c>
      <c r="Q67" s="178">
        <f>'[1]14тест'!K58</f>
        <v>0</v>
      </c>
      <c r="R67" s="178">
        <f>'[1]15тест'!K58</f>
        <v>0</v>
      </c>
      <c r="S67" s="178">
        <f>'[1]16тест'!K58</f>
        <v>0</v>
      </c>
      <c r="T67" s="178">
        <f>'[1]17тест'!K58</f>
        <v>0</v>
      </c>
      <c r="U67" s="178">
        <f>'[1]18тест'!K58</f>
        <v>0</v>
      </c>
      <c r="V67" s="178">
        <f>'[1]19тест'!K58</f>
        <v>0</v>
      </c>
      <c r="W67" s="178">
        <f>'[1]20тест'!K58</f>
        <v>0</v>
      </c>
      <c r="X67" s="178">
        <f>'[1]21тест'!K58</f>
        <v>0</v>
      </c>
      <c r="Y67" s="178">
        <f>'[1]22тест'!K58</f>
        <v>0</v>
      </c>
      <c r="Z67" s="178">
        <f>'[1]23тест'!K58</f>
        <v>0</v>
      </c>
      <c r="AA67" s="178">
        <f>'[1]24тест'!K58</f>
        <v>0</v>
      </c>
      <c r="AB67" s="178">
        <f>'[1]25тест'!K58</f>
        <v>0</v>
      </c>
      <c r="AC67" s="179" t="e">
        <f>SUM(D67:AB67)/AD67</f>
        <v>#DIV/0!</v>
      </c>
      <c r="AD67" s="167">
        <f t="shared" si="0"/>
        <v>0</v>
      </c>
      <c r="AE67" s="180" t="str">
        <f>IF(D67&gt;0,1," " )</f>
        <v xml:space="preserve"> </v>
      </c>
      <c r="AF67" s="180" t="str">
        <f>IF(E67&gt;0,1," " )</f>
        <v xml:space="preserve"> </v>
      </c>
      <c r="AG67" s="180" t="str">
        <f>IF(F67&gt;0,1," " )</f>
        <v xml:space="preserve"> </v>
      </c>
      <c r="AH67" s="180" t="str">
        <f>IF(G67&gt;0,1," " )</f>
        <v xml:space="preserve"> </v>
      </c>
      <c r="AI67" s="180" t="str">
        <f>IF(H67&gt;0,1," " )</f>
        <v xml:space="preserve"> </v>
      </c>
      <c r="AJ67" s="180" t="str">
        <f>IF(I67&gt;0,1," " )</f>
        <v xml:space="preserve"> </v>
      </c>
      <c r="AK67" s="180" t="str">
        <f>IF(J67&gt;0,1," " )</f>
        <v xml:space="preserve"> </v>
      </c>
      <c r="AL67" s="180" t="str">
        <f>IF(K67&gt;0,1," " )</f>
        <v xml:space="preserve"> </v>
      </c>
      <c r="AM67" s="180" t="str">
        <f>IF(L67&gt;0,1," " )</f>
        <v xml:space="preserve"> </v>
      </c>
      <c r="AN67" s="180" t="str">
        <f>IF(M67&gt;0,1," " )</f>
        <v xml:space="preserve"> </v>
      </c>
      <c r="AO67" s="180" t="str">
        <f>IF(N67&gt;0,1," " )</f>
        <v xml:space="preserve"> </v>
      </c>
      <c r="AP67" s="180" t="str">
        <f>IF(O67&gt;0,1," " )</f>
        <v xml:space="preserve"> </v>
      </c>
      <c r="AQ67" s="180" t="str">
        <f>IF(P67&gt;0,1," " )</f>
        <v xml:space="preserve"> </v>
      </c>
      <c r="AR67" s="180" t="str">
        <f>IF(Q67&gt;0,1," " )</f>
        <v xml:space="preserve"> </v>
      </c>
      <c r="AS67" s="180" t="str">
        <f>IF(R67&gt;0,1," " )</f>
        <v xml:space="preserve"> </v>
      </c>
      <c r="AT67" s="180" t="str">
        <f>IF(S67&gt;0,1," " )</f>
        <v xml:space="preserve"> </v>
      </c>
      <c r="AU67" s="180" t="str">
        <f>IF(T67&gt;0,1," " )</f>
        <v xml:space="preserve"> </v>
      </c>
      <c r="AV67" s="180" t="str">
        <f>IF(U67&gt;0,1," " )</f>
        <v xml:space="preserve"> </v>
      </c>
      <c r="AW67" s="180" t="str">
        <f>IF(V67&gt;0,1," " )</f>
        <v xml:space="preserve"> </v>
      </c>
      <c r="AX67" s="180" t="str">
        <f>IF(W67&gt;0,1," " )</f>
        <v xml:space="preserve"> </v>
      </c>
      <c r="AY67" s="180" t="str">
        <f>IF(X67&gt;0,1," " )</f>
        <v xml:space="preserve"> </v>
      </c>
      <c r="AZ67" s="180" t="str">
        <f>IF(Y67&gt;0,1," " )</f>
        <v xml:space="preserve"> </v>
      </c>
      <c r="BA67" s="180" t="str">
        <f>IF(Z67&gt;0,1," " )</f>
        <v xml:space="preserve"> </v>
      </c>
      <c r="BB67" s="180" t="str">
        <f>IF(AA67&gt;0,1," " )</f>
        <v xml:space="preserve"> </v>
      </c>
      <c r="BC67" s="180" t="str">
        <f>IF(AB67&gt;0,1," " )</f>
        <v xml:space="preserve"> </v>
      </c>
    </row>
    <row r="68" spans="1:55" s="3" customFormat="1" ht="15.75" hidden="1" customHeight="1" x14ac:dyDescent="0.2">
      <c r="A68" s="175">
        <f>'[1]Впишите фамилии!'!E84</f>
        <v>0</v>
      </c>
      <c r="B68" s="175">
        <f>'[1]Впишите фамилии!'!F84</f>
        <v>0</v>
      </c>
      <c r="C68" s="184">
        <f>'[1]Впишите фамилии!'!G84</f>
        <v>0</v>
      </c>
      <c r="D68" s="175">
        <f>'[1]18.09'!K59</f>
        <v>0</v>
      </c>
      <c r="E68" s="175">
        <f>'[1]6.10'!K59</f>
        <v>0</v>
      </c>
      <c r="F68" s="175">
        <f>'[1]22.10'!K59</f>
        <v>0</v>
      </c>
      <c r="G68" s="175">
        <f>'[1]28.11'!K59</f>
        <v>0</v>
      </c>
      <c r="H68" s="175">
        <f>'[1]10.12'!K59</f>
        <v>0</v>
      </c>
      <c r="I68" s="178">
        <f>'[1]6тест'!K59</f>
        <v>0</v>
      </c>
      <c r="J68" s="178">
        <f>'[1]7тест'!K59</f>
        <v>0</v>
      </c>
      <c r="K68" s="178">
        <f>'[1]8тест'!K59</f>
        <v>0</v>
      </c>
      <c r="L68" s="178">
        <f>'[1]9тест'!K59</f>
        <v>0</v>
      </c>
      <c r="M68" s="178">
        <f>'[1]10тест'!K59</f>
        <v>0</v>
      </c>
      <c r="N68" s="178">
        <f>'[1]11тест'!K59</f>
        <v>0</v>
      </c>
      <c r="O68" s="178">
        <f>'[1]12тест'!K59</f>
        <v>0</v>
      </c>
      <c r="P68" s="178">
        <f>'[1]13тест'!K59</f>
        <v>0</v>
      </c>
      <c r="Q68" s="178">
        <f>'[1]14тест'!K59</f>
        <v>0</v>
      </c>
      <c r="R68" s="178">
        <f>'[1]15тест'!K59</f>
        <v>0</v>
      </c>
      <c r="S68" s="178">
        <f>'[1]16тест'!K59</f>
        <v>0</v>
      </c>
      <c r="T68" s="178">
        <f>'[1]17тест'!K59</f>
        <v>0</v>
      </c>
      <c r="U68" s="178">
        <f>'[1]18тест'!K59</f>
        <v>0</v>
      </c>
      <c r="V68" s="178">
        <f>'[1]19тест'!K59</f>
        <v>0</v>
      </c>
      <c r="W68" s="178">
        <f>'[1]20тест'!K59</f>
        <v>0</v>
      </c>
      <c r="X68" s="178">
        <f>'[1]21тест'!K59</f>
        <v>0</v>
      </c>
      <c r="Y68" s="178">
        <f>'[1]22тест'!K59</f>
        <v>0</v>
      </c>
      <c r="Z68" s="178">
        <f>'[1]23тест'!K59</f>
        <v>0</v>
      </c>
      <c r="AA68" s="178">
        <f>'[1]24тест'!K59</f>
        <v>0</v>
      </c>
      <c r="AB68" s="178">
        <f>'[1]25тест'!K59</f>
        <v>0</v>
      </c>
      <c r="AC68" s="179" t="e">
        <f>SUM(D68:AB68)/AD68</f>
        <v>#DIV/0!</v>
      </c>
      <c r="AD68" s="167">
        <f t="shared" si="0"/>
        <v>0</v>
      </c>
      <c r="AE68" s="180" t="str">
        <f>IF(D68&gt;0,1," " )</f>
        <v xml:space="preserve"> </v>
      </c>
      <c r="AF68" s="180" t="str">
        <f>IF(E68&gt;0,1," " )</f>
        <v xml:space="preserve"> </v>
      </c>
      <c r="AG68" s="180" t="str">
        <f>IF(F68&gt;0,1," " )</f>
        <v xml:space="preserve"> </v>
      </c>
      <c r="AH68" s="180" t="str">
        <f>IF(G68&gt;0,1," " )</f>
        <v xml:space="preserve"> </v>
      </c>
      <c r="AI68" s="180" t="str">
        <f>IF(H68&gt;0,1," " )</f>
        <v xml:space="preserve"> </v>
      </c>
      <c r="AJ68" s="180" t="str">
        <f>IF(I68&gt;0,1," " )</f>
        <v xml:space="preserve"> </v>
      </c>
      <c r="AK68" s="180" t="str">
        <f>IF(J68&gt;0,1," " )</f>
        <v xml:space="preserve"> </v>
      </c>
      <c r="AL68" s="180" t="str">
        <f>IF(K68&gt;0,1," " )</f>
        <v xml:space="preserve"> </v>
      </c>
      <c r="AM68" s="180" t="str">
        <f>IF(L68&gt;0,1," " )</f>
        <v xml:space="preserve"> </v>
      </c>
      <c r="AN68" s="180" t="str">
        <f>IF(M68&gt;0,1," " )</f>
        <v xml:space="preserve"> </v>
      </c>
      <c r="AO68" s="180" t="str">
        <f>IF(N68&gt;0,1," " )</f>
        <v xml:space="preserve"> </v>
      </c>
      <c r="AP68" s="180" t="str">
        <f>IF(O68&gt;0,1," " )</f>
        <v xml:space="preserve"> </v>
      </c>
      <c r="AQ68" s="180" t="str">
        <f>IF(P68&gt;0,1," " )</f>
        <v xml:space="preserve"> </v>
      </c>
      <c r="AR68" s="180" t="str">
        <f>IF(Q68&gt;0,1," " )</f>
        <v xml:space="preserve"> </v>
      </c>
      <c r="AS68" s="180" t="str">
        <f>IF(R68&gt;0,1," " )</f>
        <v xml:space="preserve"> </v>
      </c>
      <c r="AT68" s="180" t="str">
        <f>IF(S68&gt;0,1," " )</f>
        <v xml:space="preserve"> </v>
      </c>
      <c r="AU68" s="180" t="str">
        <f>IF(T68&gt;0,1," " )</f>
        <v xml:space="preserve"> </v>
      </c>
      <c r="AV68" s="180" t="str">
        <f>IF(U68&gt;0,1," " )</f>
        <v xml:space="preserve"> </v>
      </c>
      <c r="AW68" s="180" t="str">
        <f>IF(V68&gt;0,1," " )</f>
        <v xml:space="preserve"> </v>
      </c>
      <c r="AX68" s="180" t="str">
        <f>IF(W68&gt;0,1," " )</f>
        <v xml:space="preserve"> </v>
      </c>
      <c r="AY68" s="180" t="str">
        <f>IF(X68&gt;0,1," " )</f>
        <v xml:space="preserve"> </v>
      </c>
      <c r="AZ68" s="180" t="str">
        <f>IF(Y68&gt;0,1," " )</f>
        <v xml:space="preserve"> </v>
      </c>
      <c r="BA68" s="180" t="str">
        <f>IF(Z68&gt;0,1," " )</f>
        <v xml:space="preserve"> </v>
      </c>
      <c r="BB68" s="180" t="str">
        <f>IF(AA68&gt;0,1," " )</f>
        <v xml:space="preserve"> </v>
      </c>
      <c r="BC68" s="180" t="str">
        <f>IF(AB68&gt;0,1," " )</f>
        <v xml:space="preserve"> </v>
      </c>
    </row>
    <row r="69" spans="1:55" s="3" customFormat="1" ht="15.75" hidden="1" customHeight="1" x14ac:dyDescent="0.2">
      <c r="A69" s="175">
        <f>'[1]Впишите фамилии!'!E85</f>
        <v>0</v>
      </c>
      <c r="B69" s="175">
        <f>'[1]Впишите фамилии!'!F85</f>
        <v>0</v>
      </c>
      <c r="C69" s="184">
        <f>'[1]Впишите фамилии!'!G85</f>
        <v>0</v>
      </c>
      <c r="D69" s="175">
        <f>'[1]18.09'!K60</f>
        <v>0</v>
      </c>
      <c r="E69" s="175">
        <f>'[1]6.10'!K60</f>
        <v>0</v>
      </c>
      <c r="F69" s="175">
        <f>'[1]22.10'!K60</f>
        <v>0</v>
      </c>
      <c r="G69" s="175">
        <f>'[1]28.11'!K60</f>
        <v>0</v>
      </c>
      <c r="H69" s="175">
        <f>'[1]10.12'!K60</f>
        <v>0</v>
      </c>
      <c r="I69" s="178">
        <f>'[1]6тест'!K60</f>
        <v>0</v>
      </c>
      <c r="J69" s="178">
        <f>'[1]7тест'!K60</f>
        <v>0</v>
      </c>
      <c r="K69" s="178">
        <f>'[1]8тест'!K60</f>
        <v>0</v>
      </c>
      <c r="L69" s="178">
        <f>'[1]9тест'!K60</f>
        <v>0</v>
      </c>
      <c r="M69" s="178">
        <f>'[1]10тест'!K60</f>
        <v>0</v>
      </c>
      <c r="N69" s="178">
        <f>'[1]11тест'!K60</f>
        <v>0</v>
      </c>
      <c r="O69" s="178">
        <f>'[1]12тест'!K60</f>
        <v>0</v>
      </c>
      <c r="P69" s="178">
        <f>'[1]13тест'!K60</f>
        <v>0</v>
      </c>
      <c r="Q69" s="178">
        <f>'[1]14тест'!K60</f>
        <v>0</v>
      </c>
      <c r="R69" s="178">
        <f>'[1]15тест'!K60</f>
        <v>0</v>
      </c>
      <c r="S69" s="178">
        <f>'[1]16тест'!K60</f>
        <v>0</v>
      </c>
      <c r="T69" s="178">
        <f>'[1]17тест'!K60</f>
        <v>0</v>
      </c>
      <c r="U69" s="178">
        <f>'[1]18тест'!K60</f>
        <v>0</v>
      </c>
      <c r="V69" s="178">
        <f>'[1]19тест'!K60</f>
        <v>0</v>
      </c>
      <c r="W69" s="178">
        <f>'[1]20тест'!K60</f>
        <v>0</v>
      </c>
      <c r="X69" s="178">
        <f>'[1]21тест'!K60</f>
        <v>0</v>
      </c>
      <c r="Y69" s="178">
        <f>'[1]22тест'!K60</f>
        <v>0</v>
      </c>
      <c r="Z69" s="178">
        <f>'[1]23тест'!K60</f>
        <v>0</v>
      </c>
      <c r="AA69" s="178">
        <f>'[1]24тест'!K60</f>
        <v>0</v>
      </c>
      <c r="AB69" s="178">
        <f>'[1]25тест'!K60</f>
        <v>0</v>
      </c>
      <c r="AC69" s="179" t="e">
        <f>SUM(D69:AB69)/AD69</f>
        <v>#DIV/0!</v>
      </c>
      <c r="AD69" s="167">
        <f t="shared" si="0"/>
        <v>0</v>
      </c>
      <c r="AE69" s="180" t="str">
        <f>IF(D69&gt;0,1," " )</f>
        <v xml:space="preserve"> </v>
      </c>
      <c r="AF69" s="180" t="str">
        <f>IF(E69&gt;0,1," " )</f>
        <v xml:space="preserve"> </v>
      </c>
      <c r="AG69" s="180" t="str">
        <f>IF(F69&gt;0,1," " )</f>
        <v xml:space="preserve"> </v>
      </c>
      <c r="AH69" s="180" t="str">
        <f>IF(G69&gt;0,1," " )</f>
        <v xml:space="preserve"> </v>
      </c>
      <c r="AI69" s="180" t="str">
        <f>IF(H69&gt;0,1," " )</f>
        <v xml:space="preserve"> </v>
      </c>
      <c r="AJ69" s="180" t="str">
        <f>IF(I69&gt;0,1," " )</f>
        <v xml:space="preserve"> </v>
      </c>
      <c r="AK69" s="180" t="str">
        <f>IF(J69&gt;0,1," " )</f>
        <v xml:space="preserve"> </v>
      </c>
      <c r="AL69" s="180" t="str">
        <f>IF(K69&gt;0,1," " )</f>
        <v xml:space="preserve"> </v>
      </c>
      <c r="AM69" s="180" t="str">
        <f>IF(L69&gt;0,1," " )</f>
        <v xml:space="preserve"> </v>
      </c>
      <c r="AN69" s="180" t="str">
        <f>IF(M69&gt;0,1," " )</f>
        <v xml:space="preserve"> </v>
      </c>
      <c r="AO69" s="180" t="str">
        <f>IF(N69&gt;0,1," " )</f>
        <v xml:space="preserve"> </v>
      </c>
      <c r="AP69" s="180" t="str">
        <f>IF(O69&gt;0,1," " )</f>
        <v xml:space="preserve"> </v>
      </c>
      <c r="AQ69" s="180" t="str">
        <f>IF(P69&gt;0,1," " )</f>
        <v xml:space="preserve"> </v>
      </c>
      <c r="AR69" s="180" t="str">
        <f>IF(Q69&gt;0,1," " )</f>
        <v xml:space="preserve"> </v>
      </c>
      <c r="AS69" s="180" t="str">
        <f>IF(R69&gt;0,1," " )</f>
        <v xml:space="preserve"> </v>
      </c>
      <c r="AT69" s="180" t="str">
        <f>IF(S69&gt;0,1," " )</f>
        <v xml:space="preserve"> </v>
      </c>
      <c r="AU69" s="180" t="str">
        <f>IF(T69&gt;0,1," " )</f>
        <v xml:space="preserve"> </v>
      </c>
      <c r="AV69" s="180" t="str">
        <f>IF(U69&gt;0,1," " )</f>
        <v xml:space="preserve"> </v>
      </c>
      <c r="AW69" s="180" t="str">
        <f>IF(V69&gt;0,1," " )</f>
        <v xml:space="preserve"> </v>
      </c>
      <c r="AX69" s="180" t="str">
        <f>IF(W69&gt;0,1," " )</f>
        <v xml:space="preserve"> </v>
      </c>
      <c r="AY69" s="180" t="str">
        <f>IF(X69&gt;0,1," " )</f>
        <v xml:space="preserve"> </v>
      </c>
      <c r="AZ69" s="180" t="str">
        <f>IF(Y69&gt;0,1," " )</f>
        <v xml:space="preserve"> </v>
      </c>
      <c r="BA69" s="180" t="str">
        <f>IF(Z69&gt;0,1," " )</f>
        <v xml:space="preserve"> </v>
      </c>
      <c r="BB69" s="180" t="str">
        <f>IF(AA69&gt;0,1," " )</f>
        <v xml:space="preserve"> </v>
      </c>
      <c r="BC69" s="180" t="str">
        <f>IF(AB69&gt;0,1," " )</f>
        <v xml:space="preserve"> </v>
      </c>
    </row>
    <row r="70" spans="1:55" s="3" customFormat="1" ht="15.75" hidden="1" customHeight="1" x14ac:dyDescent="0.2">
      <c r="A70" s="175">
        <f>'[1]Впишите фамилии!'!E86</f>
        <v>0</v>
      </c>
      <c r="B70" s="175">
        <f>'[1]Впишите фамилии!'!F86</f>
        <v>0</v>
      </c>
      <c r="C70" s="184">
        <f>'[1]Впишите фамилии!'!G86</f>
        <v>0</v>
      </c>
      <c r="D70" s="175">
        <f>'[1]18.09'!K61</f>
        <v>0</v>
      </c>
      <c r="E70" s="175">
        <f>'[1]6.10'!K61</f>
        <v>0</v>
      </c>
      <c r="F70" s="175">
        <f>'[1]22.10'!K61</f>
        <v>0</v>
      </c>
      <c r="G70" s="175">
        <f>'[1]28.11'!K61</f>
        <v>0</v>
      </c>
      <c r="H70" s="175">
        <f>'[1]10.12'!K61</f>
        <v>0</v>
      </c>
      <c r="I70" s="178">
        <f>'[1]6тест'!K61</f>
        <v>0</v>
      </c>
      <c r="J70" s="178">
        <f>'[1]7тест'!K61</f>
        <v>0</v>
      </c>
      <c r="K70" s="178">
        <f>'[1]8тест'!K61</f>
        <v>0</v>
      </c>
      <c r="L70" s="178">
        <f>'[1]9тест'!K61</f>
        <v>0</v>
      </c>
      <c r="M70" s="178">
        <f>'[1]10тест'!K61</f>
        <v>0</v>
      </c>
      <c r="N70" s="178">
        <f>'[1]11тест'!K61</f>
        <v>0</v>
      </c>
      <c r="O70" s="178">
        <f>'[1]12тест'!K61</f>
        <v>0</v>
      </c>
      <c r="P70" s="178">
        <f>'[1]13тест'!K61</f>
        <v>0</v>
      </c>
      <c r="Q70" s="178">
        <f>'[1]14тест'!K61</f>
        <v>0</v>
      </c>
      <c r="R70" s="178">
        <f>'[1]15тест'!K61</f>
        <v>0</v>
      </c>
      <c r="S70" s="178">
        <f>'[1]16тест'!K61</f>
        <v>0</v>
      </c>
      <c r="T70" s="178">
        <f>'[1]17тест'!K61</f>
        <v>0</v>
      </c>
      <c r="U70" s="178">
        <f>'[1]18тест'!K61</f>
        <v>0</v>
      </c>
      <c r="V70" s="178">
        <f>'[1]19тест'!K61</f>
        <v>0</v>
      </c>
      <c r="W70" s="178">
        <f>'[1]20тест'!K61</f>
        <v>0</v>
      </c>
      <c r="X70" s="178">
        <f>'[1]21тест'!K61</f>
        <v>0</v>
      </c>
      <c r="Y70" s="178">
        <f>'[1]22тест'!K61</f>
        <v>0</v>
      </c>
      <c r="Z70" s="178">
        <f>'[1]23тест'!K61</f>
        <v>0</v>
      </c>
      <c r="AA70" s="178">
        <f>'[1]24тест'!K61</f>
        <v>0</v>
      </c>
      <c r="AB70" s="178">
        <f>'[1]25тест'!K61</f>
        <v>0</v>
      </c>
      <c r="AC70" s="179" t="e">
        <f>SUM(D70:AB70)/AD70</f>
        <v>#DIV/0!</v>
      </c>
      <c r="AD70" s="167">
        <f t="shared" si="0"/>
        <v>0</v>
      </c>
      <c r="AE70" s="180" t="str">
        <f>IF(D70&gt;0,1," " )</f>
        <v xml:space="preserve"> </v>
      </c>
      <c r="AF70" s="180" t="str">
        <f>IF(E70&gt;0,1," " )</f>
        <v xml:space="preserve"> </v>
      </c>
      <c r="AG70" s="180" t="str">
        <f>IF(F70&gt;0,1," " )</f>
        <v xml:space="preserve"> </v>
      </c>
      <c r="AH70" s="180" t="str">
        <f>IF(G70&gt;0,1," " )</f>
        <v xml:space="preserve"> </v>
      </c>
      <c r="AI70" s="180" t="str">
        <f>IF(H70&gt;0,1," " )</f>
        <v xml:space="preserve"> </v>
      </c>
      <c r="AJ70" s="180" t="str">
        <f>IF(I70&gt;0,1," " )</f>
        <v xml:space="preserve"> </v>
      </c>
      <c r="AK70" s="180" t="str">
        <f>IF(J70&gt;0,1," " )</f>
        <v xml:space="preserve"> </v>
      </c>
      <c r="AL70" s="180" t="str">
        <f>IF(K70&gt;0,1," " )</f>
        <v xml:space="preserve"> </v>
      </c>
      <c r="AM70" s="180" t="str">
        <f>IF(L70&gt;0,1," " )</f>
        <v xml:space="preserve"> </v>
      </c>
      <c r="AN70" s="180" t="str">
        <f>IF(M70&gt;0,1," " )</f>
        <v xml:space="preserve"> </v>
      </c>
      <c r="AO70" s="180" t="str">
        <f>IF(N70&gt;0,1," " )</f>
        <v xml:space="preserve"> </v>
      </c>
      <c r="AP70" s="180" t="str">
        <f>IF(O70&gt;0,1," " )</f>
        <v xml:space="preserve"> </v>
      </c>
      <c r="AQ70" s="180" t="str">
        <f>IF(P70&gt;0,1," " )</f>
        <v xml:space="preserve"> </v>
      </c>
      <c r="AR70" s="180" t="str">
        <f>IF(Q70&gt;0,1," " )</f>
        <v xml:space="preserve"> </v>
      </c>
      <c r="AS70" s="180" t="str">
        <f>IF(R70&gt;0,1," " )</f>
        <v xml:space="preserve"> </v>
      </c>
      <c r="AT70" s="180" t="str">
        <f>IF(S70&gt;0,1," " )</f>
        <v xml:space="preserve"> </v>
      </c>
      <c r="AU70" s="180" t="str">
        <f>IF(T70&gt;0,1," " )</f>
        <v xml:space="preserve"> </v>
      </c>
      <c r="AV70" s="180" t="str">
        <f>IF(U70&gt;0,1," " )</f>
        <v xml:space="preserve"> </v>
      </c>
      <c r="AW70" s="180" t="str">
        <f>IF(V70&gt;0,1," " )</f>
        <v xml:space="preserve"> </v>
      </c>
      <c r="AX70" s="180" t="str">
        <f>IF(W70&gt;0,1," " )</f>
        <v xml:space="preserve"> </v>
      </c>
      <c r="AY70" s="180" t="str">
        <f>IF(X70&gt;0,1," " )</f>
        <v xml:space="preserve"> </v>
      </c>
      <c r="AZ70" s="180" t="str">
        <f>IF(Y70&gt;0,1," " )</f>
        <v xml:space="preserve"> </v>
      </c>
      <c r="BA70" s="180" t="str">
        <f>IF(Z70&gt;0,1," " )</f>
        <v xml:space="preserve"> </v>
      </c>
      <c r="BB70" s="180" t="str">
        <f>IF(AA70&gt;0,1," " )</f>
        <v xml:space="preserve"> </v>
      </c>
      <c r="BC70" s="180" t="str">
        <f>IF(AB70&gt;0,1," " )</f>
        <v xml:space="preserve"> </v>
      </c>
    </row>
    <row r="71" spans="1:55" s="3" customFormat="1" ht="15.75" hidden="1" customHeight="1" x14ac:dyDescent="0.2">
      <c r="A71" s="175">
        <f>'[1]Впишите фамилии!'!E87</f>
        <v>0</v>
      </c>
      <c r="B71" s="175">
        <f>'[1]Впишите фамилии!'!F87</f>
        <v>0</v>
      </c>
      <c r="C71" s="184">
        <f>'[1]Впишите фамилии!'!G87</f>
        <v>0</v>
      </c>
      <c r="D71" s="175">
        <f>'[1]18.09'!K62</f>
        <v>0</v>
      </c>
      <c r="E71" s="175">
        <f>'[1]6.10'!K62</f>
        <v>0</v>
      </c>
      <c r="F71" s="175">
        <f>'[1]22.10'!K62</f>
        <v>0</v>
      </c>
      <c r="G71" s="175">
        <f>'[1]28.11'!K62</f>
        <v>0</v>
      </c>
      <c r="H71" s="175">
        <f>'[1]10.12'!K62</f>
        <v>0</v>
      </c>
      <c r="I71" s="178">
        <f>'[1]6тест'!K62</f>
        <v>0</v>
      </c>
      <c r="J71" s="178">
        <f>'[1]7тест'!K62</f>
        <v>0</v>
      </c>
      <c r="K71" s="178">
        <f>'[1]8тест'!K62</f>
        <v>0</v>
      </c>
      <c r="L71" s="178">
        <f>'[1]9тест'!K62</f>
        <v>0</v>
      </c>
      <c r="M71" s="178">
        <f>'[1]10тест'!K62</f>
        <v>0</v>
      </c>
      <c r="N71" s="178">
        <f>'[1]11тест'!K62</f>
        <v>0</v>
      </c>
      <c r="O71" s="178">
        <f>'[1]12тест'!K62</f>
        <v>0</v>
      </c>
      <c r="P71" s="178">
        <f>'[1]13тест'!K62</f>
        <v>0</v>
      </c>
      <c r="Q71" s="178">
        <f>'[1]14тест'!K62</f>
        <v>0</v>
      </c>
      <c r="R71" s="178">
        <f>'[1]15тест'!K62</f>
        <v>0</v>
      </c>
      <c r="S71" s="178">
        <f>'[1]16тест'!K62</f>
        <v>0</v>
      </c>
      <c r="T71" s="178">
        <f>'[1]17тест'!K62</f>
        <v>0</v>
      </c>
      <c r="U71" s="178">
        <f>'[1]18тест'!K62</f>
        <v>0</v>
      </c>
      <c r="V71" s="178">
        <f>'[1]19тест'!K62</f>
        <v>0</v>
      </c>
      <c r="W71" s="178">
        <f>'[1]20тест'!K62</f>
        <v>0</v>
      </c>
      <c r="X71" s="178">
        <f>'[1]21тест'!K62</f>
        <v>0</v>
      </c>
      <c r="Y71" s="178">
        <f>'[1]22тест'!K62</f>
        <v>0</v>
      </c>
      <c r="Z71" s="178">
        <f>'[1]23тест'!K62</f>
        <v>0</v>
      </c>
      <c r="AA71" s="178">
        <f>'[1]24тест'!K62</f>
        <v>0</v>
      </c>
      <c r="AB71" s="178">
        <f>'[1]25тест'!K62</f>
        <v>0</v>
      </c>
      <c r="AC71" s="179" t="e">
        <f>SUM(D71:AB71)/AD71</f>
        <v>#DIV/0!</v>
      </c>
      <c r="AD71" s="167">
        <f t="shared" si="0"/>
        <v>0</v>
      </c>
      <c r="AE71" s="180" t="str">
        <f>IF(D71&gt;0,1," " )</f>
        <v xml:space="preserve"> </v>
      </c>
      <c r="AF71" s="180" t="str">
        <f>IF(E71&gt;0,1," " )</f>
        <v xml:space="preserve"> </v>
      </c>
      <c r="AG71" s="180" t="str">
        <f>IF(F71&gt;0,1," " )</f>
        <v xml:space="preserve"> </v>
      </c>
      <c r="AH71" s="180" t="str">
        <f>IF(G71&gt;0,1," " )</f>
        <v xml:space="preserve"> </v>
      </c>
      <c r="AI71" s="180" t="str">
        <f>IF(H71&gt;0,1," " )</f>
        <v xml:space="preserve"> </v>
      </c>
      <c r="AJ71" s="180" t="str">
        <f>IF(I71&gt;0,1," " )</f>
        <v xml:space="preserve"> </v>
      </c>
      <c r="AK71" s="180" t="str">
        <f>IF(J71&gt;0,1," " )</f>
        <v xml:space="preserve"> </v>
      </c>
      <c r="AL71" s="180" t="str">
        <f>IF(K71&gt;0,1," " )</f>
        <v xml:space="preserve"> </v>
      </c>
      <c r="AM71" s="180" t="str">
        <f>IF(L71&gt;0,1," " )</f>
        <v xml:space="preserve"> </v>
      </c>
      <c r="AN71" s="180" t="str">
        <f>IF(M71&gt;0,1," " )</f>
        <v xml:space="preserve"> </v>
      </c>
      <c r="AO71" s="180" t="str">
        <f>IF(N71&gt;0,1," " )</f>
        <v xml:space="preserve"> </v>
      </c>
      <c r="AP71" s="180" t="str">
        <f>IF(O71&gt;0,1," " )</f>
        <v xml:space="preserve"> </v>
      </c>
      <c r="AQ71" s="180" t="str">
        <f>IF(P71&gt;0,1," " )</f>
        <v xml:space="preserve"> </v>
      </c>
      <c r="AR71" s="180" t="str">
        <f>IF(Q71&gt;0,1," " )</f>
        <v xml:space="preserve"> </v>
      </c>
      <c r="AS71" s="180" t="str">
        <f>IF(R71&gt;0,1," " )</f>
        <v xml:space="preserve"> </v>
      </c>
      <c r="AT71" s="180" t="str">
        <f>IF(S71&gt;0,1," " )</f>
        <v xml:space="preserve"> </v>
      </c>
      <c r="AU71" s="180" t="str">
        <f>IF(T71&gt;0,1," " )</f>
        <v xml:space="preserve"> </v>
      </c>
      <c r="AV71" s="180" t="str">
        <f>IF(U71&gt;0,1," " )</f>
        <v xml:space="preserve"> </v>
      </c>
      <c r="AW71" s="180" t="str">
        <f>IF(V71&gt;0,1," " )</f>
        <v xml:space="preserve"> </v>
      </c>
      <c r="AX71" s="180" t="str">
        <f>IF(W71&gt;0,1," " )</f>
        <v xml:space="preserve"> </v>
      </c>
      <c r="AY71" s="180" t="str">
        <f>IF(X71&gt;0,1," " )</f>
        <v xml:space="preserve"> </v>
      </c>
      <c r="AZ71" s="180" t="str">
        <f>IF(Y71&gt;0,1," " )</f>
        <v xml:space="preserve"> </v>
      </c>
      <c r="BA71" s="180" t="str">
        <f>IF(Z71&gt;0,1," " )</f>
        <v xml:space="preserve"> </v>
      </c>
      <c r="BB71" s="180" t="str">
        <f>IF(AA71&gt;0,1," " )</f>
        <v xml:space="preserve"> </v>
      </c>
      <c r="BC71" s="180" t="str">
        <f>IF(AB71&gt;0,1," " )</f>
        <v xml:space="preserve"> </v>
      </c>
    </row>
    <row r="72" spans="1:55" s="3" customFormat="1" ht="15.75" hidden="1" customHeight="1" x14ac:dyDescent="0.2">
      <c r="A72" s="175">
        <f>'[1]Впишите фамилии!'!E88</f>
        <v>0</v>
      </c>
      <c r="B72" s="175">
        <f>'[1]Впишите фамилии!'!F88</f>
        <v>0</v>
      </c>
      <c r="C72" s="184">
        <f>'[1]Впишите фамилии!'!G88</f>
        <v>0</v>
      </c>
      <c r="D72" s="175">
        <f>'[1]18.09'!K63</f>
        <v>0</v>
      </c>
      <c r="E72" s="175">
        <f>'[1]6.10'!K63</f>
        <v>0</v>
      </c>
      <c r="F72" s="175">
        <f>'[1]22.10'!K63</f>
        <v>0</v>
      </c>
      <c r="G72" s="175">
        <f>'[1]28.11'!K63</f>
        <v>0</v>
      </c>
      <c r="H72" s="175">
        <f>'[1]10.12'!K63</f>
        <v>0</v>
      </c>
      <c r="I72" s="178">
        <f>'[1]6тест'!K63</f>
        <v>0</v>
      </c>
      <c r="J72" s="178">
        <f>'[1]7тест'!K63</f>
        <v>0</v>
      </c>
      <c r="K72" s="178">
        <f>'[1]8тест'!K63</f>
        <v>0</v>
      </c>
      <c r="L72" s="178">
        <f>'[1]9тест'!K63</f>
        <v>0</v>
      </c>
      <c r="M72" s="178">
        <f>'[1]10тест'!K63</f>
        <v>0</v>
      </c>
      <c r="N72" s="178">
        <f>'[1]11тест'!K63</f>
        <v>0</v>
      </c>
      <c r="O72" s="178">
        <f>'[1]12тест'!K63</f>
        <v>0</v>
      </c>
      <c r="P72" s="178">
        <f>'[1]13тест'!K63</f>
        <v>0</v>
      </c>
      <c r="Q72" s="178">
        <f>'[1]14тест'!K63</f>
        <v>0</v>
      </c>
      <c r="R72" s="178">
        <f>'[1]15тест'!K63</f>
        <v>0</v>
      </c>
      <c r="S72" s="178">
        <f>'[1]16тест'!K63</f>
        <v>0</v>
      </c>
      <c r="T72" s="178">
        <f>'[1]17тест'!K63</f>
        <v>0</v>
      </c>
      <c r="U72" s="178">
        <f>'[1]18тест'!K63</f>
        <v>0</v>
      </c>
      <c r="V72" s="178">
        <f>'[1]19тест'!K63</f>
        <v>0</v>
      </c>
      <c r="W72" s="178">
        <f>'[1]20тест'!K63</f>
        <v>0</v>
      </c>
      <c r="X72" s="178">
        <f>'[1]21тест'!K63</f>
        <v>0</v>
      </c>
      <c r="Y72" s="178">
        <f>'[1]22тест'!K63</f>
        <v>0</v>
      </c>
      <c r="Z72" s="178">
        <f>'[1]23тест'!K63</f>
        <v>0</v>
      </c>
      <c r="AA72" s="178">
        <f>'[1]24тест'!K63</f>
        <v>0</v>
      </c>
      <c r="AB72" s="178">
        <f>'[1]25тест'!K63</f>
        <v>0</v>
      </c>
      <c r="AC72" s="179" t="e">
        <f>SUM(D72:AB72)/AD72</f>
        <v>#DIV/0!</v>
      </c>
      <c r="AD72" s="167">
        <f t="shared" si="0"/>
        <v>0</v>
      </c>
      <c r="AE72" s="180" t="str">
        <f>IF(D72&gt;0,1," " )</f>
        <v xml:space="preserve"> </v>
      </c>
      <c r="AF72" s="180" t="str">
        <f>IF(E72&gt;0,1," " )</f>
        <v xml:space="preserve"> </v>
      </c>
      <c r="AG72" s="180" t="str">
        <f>IF(F72&gt;0,1," " )</f>
        <v xml:space="preserve"> </v>
      </c>
      <c r="AH72" s="180" t="str">
        <f>IF(G72&gt;0,1," " )</f>
        <v xml:space="preserve"> </v>
      </c>
      <c r="AI72" s="180" t="str">
        <f>IF(H72&gt;0,1," " )</f>
        <v xml:space="preserve"> </v>
      </c>
      <c r="AJ72" s="180" t="str">
        <f>IF(I72&gt;0,1," " )</f>
        <v xml:space="preserve"> </v>
      </c>
      <c r="AK72" s="180" t="str">
        <f>IF(J72&gt;0,1," " )</f>
        <v xml:space="preserve"> </v>
      </c>
      <c r="AL72" s="180" t="str">
        <f>IF(K72&gt;0,1," " )</f>
        <v xml:space="preserve"> </v>
      </c>
      <c r="AM72" s="180" t="str">
        <f>IF(L72&gt;0,1," " )</f>
        <v xml:space="preserve"> </v>
      </c>
      <c r="AN72" s="180" t="str">
        <f>IF(M72&gt;0,1," " )</f>
        <v xml:space="preserve"> </v>
      </c>
      <c r="AO72" s="180" t="str">
        <f>IF(N72&gt;0,1," " )</f>
        <v xml:space="preserve"> </v>
      </c>
      <c r="AP72" s="180" t="str">
        <f>IF(O72&gt;0,1," " )</f>
        <v xml:space="preserve"> </v>
      </c>
      <c r="AQ72" s="180" t="str">
        <f>IF(P72&gt;0,1," " )</f>
        <v xml:space="preserve"> </v>
      </c>
      <c r="AR72" s="180" t="str">
        <f>IF(Q72&gt;0,1," " )</f>
        <v xml:space="preserve"> </v>
      </c>
      <c r="AS72" s="180" t="str">
        <f>IF(R72&gt;0,1," " )</f>
        <v xml:space="preserve"> </v>
      </c>
      <c r="AT72" s="180" t="str">
        <f>IF(S72&gt;0,1," " )</f>
        <v xml:space="preserve"> </v>
      </c>
      <c r="AU72" s="180" t="str">
        <f>IF(T72&gt;0,1," " )</f>
        <v xml:space="preserve"> </v>
      </c>
      <c r="AV72" s="180" t="str">
        <f>IF(U72&gt;0,1," " )</f>
        <v xml:space="preserve"> </v>
      </c>
      <c r="AW72" s="180" t="str">
        <f>IF(V72&gt;0,1," " )</f>
        <v xml:space="preserve"> </v>
      </c>
      <c r="AX72" s="180" t="str">
        <f>IF(W72&gt;0,1," " )</f>
        <v xml:space="preserve"> </v>
      </c>
      <c r="AY72" s="180" t="str">
        <f>IF(X72&gt;0,1," " )</f>
        <v xml:space="preserve"> </v>
      </c>
      <c r="AZ72" s="180" t="str">
        <f>IF(Y72&gt;0,1," " )</f>
        <v xml:space="preserve"> </v>
      </c>
      <c r="BA72" s="180" t="str">
        <f>IF(Z72&gt;0,1," " )</f>
        <v xml:space="preserve"> </v>
      </c>
      <c r="BB72" s="180" t="str">
        <f>IF(AA72&gt;0,1," " )</f>
        <v xml:space="preserve"> </v>
      </c>
      <c r="BC72" s="180" t="str">
        <f>IF(AB72&gt;0,1," " )</f>
        <v xml:space="preserve"> </v>
      </c>
    </row>
    <row r="73" spans="1:55" s="3" customFormat="1" ht="15.75" hidden="1" customHeight="1" x14ac:dyDescent="0.2">
      <c r="A73" s="175">
        <f>'[1]Впишите фамилии!'!E89</f>
        <v>0</v>
      </c>
      <c r="B73" s="175">
        <f>'[1]Впишите фамилии!'!F89</f>
        <v>0</v>
      </c>
      <c r="C73" s="184">
        <f>'[1]Впишите фамилии!'!G89</f>
        <v>0</v>
      </c>
      <c r="D73" s="175">
        <f>'[1]18.09'!K64</f>
        <v>0</v>
      </c>
      <c r="E73" s="175">
        <f>'[1]6.10'!K64</f>
        <v>0</v>
      </c>
      <c r="F73" s="175">
        <f>'[1]22.10'!K64</f>
        <v>0</v>
      </c>
      <c r="G73" s="175">
        <f>'[1]28.11'!K64</f>
        <v>0</v>
      </c>
      <c r="H73" s="175">
        <f>'[1]10.12'!K64</f>
        <v>0</v>
      </c>
      <c r="I73" s="178">
        <f>'[1]6тест'!K64</f>
        <v>0</v>
      </c>
      <c r="J73" s="178">
        <f>'[1]7тест'!K64</f>
        <v>0</v>
      </c>
      <c r="K73" s="178">
        <f>'[1]8тест'!K64</f>
        <v>0</v>
      </c>
      <c r="L73" s="178">
        <f>'[1]9тест'!K64</f>
        <v>0</v>
      </c>
      <c r="M73" s="178">
        <f>'[1]10тест'!K64</f>
        <v>0</v>
      </c>
      <c r="N73" s="178">
        <f>'[1]11тест'!K64</f>
        <v>0</v>
      </c>
      <c r="O73" s="178">
        <f>'[1]12тест'!K64</f>
        <v>0</v>
      </c>
      <c r="P73" s="178">
        <f>'[1]13тест'!K64</f>
        <v>0</v>
      </c>
      <c r="Q73" s="178">
        <f>'[1]14тест'!K64</f>
        <v>0</v>
      </c>
      <c r="R73" s="178">
        <f>'[1]15тест'!K64</f>
        <v>0</v>
      </c>
      <c r="S73" s="178">
        <f>'[1]16тест'!K64</f>
        <v>0</v>
      </c>
      <c r="T73" s="178">
        <f>'[1]17тест'!K64</f>
        <v>0</v>
      </c>
      <c r="U73" s="178">
        <f>'[1]18тест'!K64</f>
        <v>0</v>
      </c>
      <c r="V73" s="178">
        <f>'[1]19тест'!K64</f>
        <v>0</v>
      </c>
      <c r="W73" s="178">
        <f>'[1]20тест'!K64</f>
        <v>0</v>
      </c>
      <c r="X73" s="178">
        <f>'[1]21тест'!K64</f>
        <v>0</v>
      </c>
      <c r="Y73" s="178">
        <f>'[1]22тест'!K64</f>
        <v>0</v>
      </c>
      <c r="Z73" s="178">
        <f>'[1]23тест'!K64</f>
        <v>0</v>
      </c>
      <c r="AA73" s="178">
        <f>'[1]24тест'!K64</f>
        <v>0</v>
      </c>
      <c r="AB73" s="178">
        <f>'[1]25тест'!K64</f>
        <v>0</v>
      </c>
      <c r="AC73" s="179" t="e">
        <f>SUM(D73:AB73)/AD73</f>
        <v>#DIV/0!</v>
      </c>
      <c r="AD73" s="167">
        <f t="shared" si="0"/>
        <v>0</v>
      </c>
      <c r="AE73" s="180" t="str">
        <f>IF(D73&gt;0,1," " )</f>
        <v xml:space="preserve"> </v>
      </c>
      <c r="AF73" s="180" t="str">
        <f>IF(E73&gt;0,1," " )</f>
        <v xml:space="preserve"> </v>
      </c>
      <c r="AG73" s="180" t="str">
        <f>IF(F73&gt;0,1," " )</f>
        <v xml:space="preserve"> </v>
      </c>
      <c r="AH73" s="180" t="str">
        <f>IF(G73&gt;0,1," " )</f>
        <v xml:space="preserve"> </v>
      </c>
      <c r="AI73" s="180" t="str">
        <f>IF(H73&gt;0,1," " )</f>
        <v xml:space="preserve"> </v>
      </c>
      <c r="AJ73" s="180" t="str">
        <f>IF(I73&gt;0,1," " )</f>
        <v xml:space="preserve"> </v>
      </c>
      <c r="AK73" s="180" t="str">
        <f>IF(J73&gt;0,1," " )</f>
        <v xml:space="preserve"> </v>
      </c>
      <c r="AL73" s="180" t="str">
        <f>IF(K73&gt;0,1," " )</f>
        <v xml:space="preserve"> </v>
      </c>
      <c r="AM73" s="180" t="str">
        <f>IF(L73&gt;0,1," " )</f>
        <v xml:space="preserve"> </v>
      </c>
      <c r="AN73" s="180" t="str">
        <f>IF(M73&gt;0,1," " )</f>
        <v xml:space="preserve"> </v>
      </c>
      <c r="AO73" s="180" t="str">
        <f>IF(N73&gt;0,1," " )</f>
        <v xml:space="preserve"> </v>
      </c>
      <c r="AP73" s="180" t="str">
        <f>IF(O73&gt;0,1," " )</f>
        <v xml:space="preserve"> </v>
      </c>
      <c r="AQ73" s="180" t="str">
        <f>IF(P73&gt;0,1," " )</f>
        <v xml:space="preserve"> </v>
      </c>
      <c r="AR73" s="180" t="str">
        <f>IF(Q73&gt;0,1," " )</f>
        <v xml:space="preserve"> </v>
      </c>
      <c r="AS73" s="180" t="str">
        <f>IF(R73&gt;0,1," " )</f>
        <v xml:space="preserve"> </v>
      </c>
      <c r="AT73" s="180" t="str">
        <f>IF(S73&gt;0,1," " )</f>
        <v xml:space="preserve"> </v>
      </c>
      <c r="AU73" s="180" t="str">
        <f>IF(T73&gt;0,1," " )</f>
        <v xml:space="preserve"> </v>
      </c>
      <c r="AV73" s="180" t="str">
        <f>IF(U73&gt;0,1," " )</f>
        <v xml:space="preserve"> </v>
      </c>
      <c r="AW73" s="180" t="str">
        <f>IF(V73&gt;0,1," " )</f>
        <v xml:space="preserve"> </v>
      </c>
      <c r="AX73" s="180" t="str">
        <f>IF(W73&gt;0,1," " )</f>
        <v xml:space="preserve"> </v>
      </c>
      <c r="AY73" s="180" t="str">
        <f>IF(X73&gt;0,1," " )</f>
        <v xml:space="preserve"> </v>
      </c>
      <c r="AZ73" s="180" t="str">
        <f>IF(Y73&gt;0,1," " )</f>
        <v xml:space="preserve"> </v>
      </c>
      <c r="BA73" s="180" t="str">
        <f>IF(Z73&gt;0,1," " )</f>
        <v xml:space="preserve"> </v>
      </c>
      <c r="BB73" s="180" t="str">
        <f>IF(AA73&gt;0,1," " )</f>
        <v xml:space="preserve"> </v>
      </c>
      <c r="BC73" s="180" t="str">
        <f>IF(AB73&gt;0,1," " )</f>
        <v xml:space="preserve"> </v>
      </c>
    </row>
    <row r="74" spans="1:55" s="3" customFormat="1" ht="15.75" customHeight="1" x14ac:dyDescent="0.2">
      <c r="A74" s="163">
        <f>'[1]Впишите фамилии!'!E90</f>
        <v>0</v>
      </c>
      <c r="B74" s="163">
        <f>'[1]Впишите фамилии!'!F90</f>
        <v>0</v>
      </c>
      <c r="C74" s="185" t="str">
        <f>'[1]Впишите фамилии!'!G90</f>
        <v>средний балл</v>
      </c>
      <c r="D74" s="183">
        <f>'[1]18.09'!K65</f>
        <v>57.466666666666669</v>
      </c>
      <c r="E74" s="183">
        <f>'[1]6.10'!K65</f>
        <v>67.25</v>
      </c>
      <c r="F74" s="183">
        <f>'[1]22.10'!K65</f>
        <v>63.473684210526315</v>
      </c>
      <c r="G74" s="183">
        <f>'[1]28.11'!K65</f>
        <v>78.5</v>
      </c>
      <c r="H74" s="175">
        <f>'[1]10.12'!K65</f>
        <v>0</v>
      </c>
      <c r="I74" s="183">
        <f>'[1]6тест'!K65</f>
        <v>0</v>
      </c>
      <c r="J74" s="183">
        <f>'[1]7тест'!K65</f>
        <v>0</v>
      </c>
      <c r="K74" s="183">
        <f>'[1]8тест'!K65</f>
        <v>0</v>
      </c>
      <c r="L74" s="183">
        <f>'[1]9тест'!K65</f>
        <v>0</v>
      </c>
      <c r="M74" s="183">
        <f>'[1]10тест'!K65</f>
        <v>0</v>
      </c>
      <c r="N74" s="183">
        <f>'[1]11тест'!K65</f>
        <v>0</v>
      </c>
      <c r="O74" s="183">
        <f>'[1]12тест'!K65</f>
        <v>0</v>
      </c>
      <c r="P74" s="183">
        <f>'[1]13тест'!K65</f>
        <v>0</v>
      </c>
      <c r="Q74" s="183">
        <f>'[1]14тест'!K65</f>
        <v>0</v>
      </c>
      <c r="R74" s="183">
        <f>'[1]15тест'!K65</f>
        <v>0</v>
      </c>
      <c r="S74" s="183">
        <f>'[1]16тест'!K65</f>
        <v>0</v>
      </c>
      <c r="T74" s="183">
        <f>'[1]17тест'!K65</f>
        <v>0</v>
      </c>
      <c r="U74" s="183">
        <f>'[1]18тест'!K65</f>
        <v>0</v>
      </c>
      <c r="V74" s="183">
        <f>'[1]19тест'!K65</f>
        <v>0</v>
      </c>
      <c r="W74" s="183">
        <f>'[1]20тест'!K65</f>
        <v>0</v>
      </c>
      <c r="X74" s="183">
        <f>'[1]21тест'!K65</f>
        <v>0</v>
      </c>
      <c r="Y74" s="183">
        <f>'[1]22тест'!K65</f>
        <v>0</v>
      </c>
      <c r="Z74" s="183">
        <f>'[1]23тест'!K65</f>
        <v>0</v>
      </c>
      <c r="AA74" s="183">
        <f>'[1]24тест'!K65</f>
        <v>0</v>
      </c>
      <c r="AB74" s="183">
        <f>'[1]25тест'!K65</f>
        <v>0</v>
      </c>
      <c r="AC74" s="179">
        <f>SUM(D74:AB74)/AD74</f>
        <v>66.672587719298249</v>
      </c>
      <c r="AD74" s="167">
        <f t="shared" si="0"/>
        <v>4</v>
      </c>
      <c r="AE74" s="180">
        <f>IF(D74&gt;0,1," " )</f>
        <v>1</v>
      </c>
      <c r="AF74" s="180">
        <f>IF(E74&gt;0,1," " )</f>
        <v>1</v>
      </c>
      <c r="AG74" s="180">
        <f>IF(F74&gt;0,1," " )</f>
        <v>1</v>
      </c>
      <c r="AH74" s="180">
        <f>IF(G74&gt;0,1," " )</f>
        <v>1</v>
      </c>
      <c r="AI74" s="180" t="str">
        <f>IF(H74&gt;0,1," " )</f>
        <v xml:space="preserve"> </v>
      </c>
      <c r="AJ74" s="180" t="str">
        <f>IF(I74&gt;0,1," " )</f>
        <v xml:space="preserve"> </v>
      </c>
      <c r="AK74" s="180" t="str">
        <f>IF(J74&gt;0,1," " )</f>
        <v xml:space="preserve"> </v>
      </c>
      <c r="AL74" s="180" t="str">
        <f>IF(K74&gt;0,1," " )</f>
        <v xml:space="preserve"> </v>
      </c>
      <c r="AM74" s="180" t="str">
        <f>IF(L74&gt;0,1," " )</f>
        <v xml:space="preserve"> </v>
      </c>
      <c r="AN74" s="180" t="str">
        <f>IF(M74&gt;0,1," " )</f>
        <v xml:space="preserve"> </v>
      </c>
      <c r="AO74" s="180" t="str">
        <f>IF(N74&gt;0,1," " )</f>
        <v xml:space="preserve"> </v>
      </c>
      <c r="AP74" s="180" t="str">
        <f>IF(O74&gt;0,1," " )</f>
        <v xml:space="preserve"> </v>
      </c>
      <c r="AQ74" s="180" t="str">
        <f>IF(P74&gt;0,1," " )</f>
        <v xml:space="preserve"> </v>
      </c>
      <c r="AR74" s="180" t="str">
        <f>IF(Q74&gt;0,1," " )</f>
        <v xml:space="preserve"> </v>
      </c>
      <c r="AS74" s="180" t="str">
        <f>IF(R74&gt;0,1," " )</f>
        <v xml:space="preserve"> </v>
      </c>
      <c r="AT74" s="180" t="str">
        <f>IF(S74&gt;0,1," " )</f>
        <v xml:space="preserve"> </v>
      </c>
      <c r="AU74" s="180" t="str">
        <f>IF(T74&gt;0,1," " )</f>
        <v xml:space="preserve"> </v>
      </c>
      <c r="AV74" s="180" t="str">
        <f>IF(U74&gt;0,1," " )</f>
        <v xml:space="preserve"> </v>
      </c>
      <c r="AW74" s="180" t="str">
        <f>IF(V74&gt;0,1," " )</f>
        <v xml:space="preserve"> </v>
      </c>
      <c r="AX74" s="180" t="str">
        <f>IF(W74&gt;0,1," " )</f>
        <v xml:space="preserve"> </v>
      </c>
      <c r="AY74" s="180" t="str">
        <f>IF(X74&gt;0,1," " )</f>
        <v xml:space="preserve"> </v>
      </c>
      <c r="AZ74" s="180" t="str">
        <f>IF(Y74&gt;0,1," " )</f>
        <v xml:space="preserve"> </v>
      </c>
      <c r="BA74" s="180" t="str">
        <f>IF(Z74&gt;0,1," " )</f>
        <v xml:space="preserve"> </v>
      </c>
      <c r="BB74" s="180" t="str">
        <f>IF(AA74&gt;0,1," " )</f>
        <v xml:space="preserve"> </v>
      </c>
      <c r="BC74" s="180" t="str">
        <f>IF(AB74&gt;0,1," " )</f>
        <v xml:space="preserve"> </v>
      </c>
    </row>
    <row r="75" spans="1:55" s="206" customFormat="1" ht="15.75" customHeight="1" x14ac:dyDescent="0.2">
      <c r="A75" s="201"/>
      <c r="B75" s="202"/>
      <c r="C75" s="203"/>
      <c r="D75" s="204"/>
      <c r="E75" s="204"/>
      <c r="F75" s="204"/>
      <c r="G75" s="204"/>
      <c r="H75" s="204"/>
      <c r="I75" s="204"/>
      <c r="J75" s="204"/>
      <c r="K75" s="204"/>
      <c r="L75" s="204"/>
      <c r="M75" s="204"/>
      <c r="N75" s="204"/>
      <c r="O75" s="204"/>
      <c r="P75" s="204"/>
      <c r="Q75" s="204"/>
      <c r="R75" s="204"/>
      <c r="S75" s="204"/>
      <c r="T75" s="204"/>
      <c r="U75" s="204"/>
      <c r="V75" s="204"/>
      <c r="W75" s="204"/>
      <c r="X75" s="204"/>
      <c r="Y75" s="204"/>
      <c r="Z75" s="204"/>
      <c r="AA75" s="204"/>
      <c r="AB75" s="204"/>
      <c r="AC75" s="205"/>
      <c r="AD75" s="197"/>
      <c r="AE75" s="198"/>
      <c r="AF75" s="198"/>
      <c r="AG75" s="198"/>
      <c r="AH75" s="198"/>
      <c r="AI75" s="198"/>
      <c r="AJ75" s="198"/>
      <c r="AK75" s="198"/>
      <c r="AL75" s="198"/>
      <c r="AM75" s="198"/>
      <c r="AN75" s="198"/>
      <c r="AO75" s="198"/>
      <c r="AP75" s="198"/>
      <c r="AQ75" s="198"/>
      <c r="AR75" s="198"/>
      <c r="AS75" s="198"/>
      <c r="AT75" s="198"/>
      <c r="AU75" s="198"/>
      <c r="AV75" s="198"/>
      <c r="AW75" s="198"/>
      <c r="AX75" s="198"/>
      <c r="AY75" s="198"/>
      <c r="AZ75" s="198"/>
      <c r="BA75" s="198"/>
      <c r="BB75" s="198"/>
      <c r="BC75" s="198"/>
    </row>
    <row r="76" spans="1:55" s="206" customFormat="1" ht="15.75" customHeight="1" x14ac:dyDescent="0.2">
      <c r="A76" s="201"/>
      <c r="B76" s="202"/>
      <c r="C76" s="203"/>
      <c r="D76" s="204"/>
      <c r="E76" s="204"/>
      <c r="F76" s="204"/>
      <c r="G76" s="204"/>
      <c r="H76" s="204"/>
      <c r="I76" s="204"/>
      <c r="J76" s="204"/>
      <c r="K76" s="204"/>
      <c r="L76" s="204"/>
      <c r="M76" s="204"/>
      <c r="N76" s="204"/>
      <c r="O76" s="204"/>
      <c r="P76" s="204"/>
      <c r="Q76" s="204"/>
      <c r="R76" s="204"/>
      <c r="S76" s="204"/>
      <c r="T76" s="204"/>
      <c r="U76" s="204"/>
      <c r="V76" s="204"/>
      <c r="W76" s="204"/>
      <c r="X76" s="204"/>
      <c r="Y76" s="204"/>
      <c r="Z76" s="204"/>
      <c r="AA76" s="204"/>
      <c r="AB76" s="204"/>
      <c r="AC76" s="205"/>
      <c r="AD76" s="197"/>
      <c r="AE76" s="198"/>
      <c r="AF76" s="198"/>
      <c r="AG76" s="198"/>
      <c r="AH76" s="198"/>
      <c r="AI76" s="198"/>
      <c r="AJ76" s="198"/>
      <c r="AK76" s="198"/>
      <c r="AL76" s="198"/>
      <c r="AM76" s="198"/>
      <c r="AN76" s="198"/>
      <c r="AO76" s="198"/>
      <c r="AP76" s="198"/>
      <c r="AQ76" s="198"/>
      <c r="AR76" s="198"/>
      <c r="AS76" s="198"/>
      <c r="AT76" s="198"/>
      <c r="AU76" s="198"/>
      <c r="AV76" s="198"/>
      <c r="AW76" s="198"/>
      <c r="AX76" s="198"/>
      <c r="AY76" s="198"/>
      <c r="AZ76" s="198"/>
      <c r="BA76" s="198"/>
      <c r="BB76" s="198"/>
      <c r="BC76" s="198"/>
    </row>
    <row r="77" spans="1:55" s="206" customFormat="1" ht="15.75" customHeight="1" x14ac:dyDescent="0.2">
      <c r="A77" s="201"/>
      <c r="B77" s="202"/>
      <c r="C77" s="203"/>
      <c r="D77" s="204"/>
      <c r="E77" s="204"/>
      <c r="F77" s="204"/>
      <c r="G77" s="204"/>
      <c r="H77" s="204"/>
      <c r="I77" s="204"/>
      <c r="J77" s="204"/>
      <c r="K77" s="204"/>
      <c r="L77" s="204"/>
      <c r="M77" s="204"/>
      <c r="N77" s="204"/>
      <c r="O77" s="204"/>
      <c r="P77" s="204"/>
      <c r="Q77" s="204"/>
      <c r="R77" s="204"/>
      <c r="S77" s="204"/>
      <c r="T77" s="204"/>
      <c r="U77" s="204"/>
      <c r="V77" s="204"/>
      <c r="W77" s="204"/>
      <c r="X77" s="204"/>
      <c r="Y77" s="204"/>
      <c r="Z77" s="204"/>
      <c r="AA77" s="204"/>
      <c r="AB77" s="204"/>
      <c r="AC77" s="205"/>
      <c r="AD77" s="197"/>
      <c r="AE77" s="198"/>
      <c r="AF77" s="198"/>
      <c r="AG77" s="198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98"/>
      <c r="AS77" s="198"/>
      <c r="AT77" s="198"/>
      <c r="AU77" s="198"/>
      <c r="AV77" s="198"/>
      <c r="AW77" s="198"/>
      <c r="AX77" s="198"/>
      <c r="AY77" s="198"/>
      <c r="AZ77" s="198"/>
      <c r="BA77" s="198"/>
      <c r="BB77" s="198"/>
      <c r="BC77" s="198"/>
    </row>
    <row r="78" spans="1:55" s="206" customFormat="1" ht="15.75" customHeight="1" x14ac:dyDescent="0.2">
      <c r="A78" s="201"/>
      <c r="B78" s="202"/>
      <c r="C78" s="203"/>
      <c r="D78" s="204"/>
      <c r="E78" s="204"/>
      <c r="F78" s="204"/>
      <c r="G78" s="204"/>
      <c r="H78" s="204"/>
      <c r="I78" s="204"/>
      <c r="J78" s="204"/>
      <c r="K78" s="204"/>
      <c r="L78" s="204"/>
      <c r="M78" s="204"/>
      <c r="N78" s="204"/>
      <c r="O78" s="204"/>
      <c r="P78" s="204"/>
      <c r="Q78" s="204"/>
      <c r="R78" s="204"/>
      <c r="S78" s="204"/>
      <c r="T78" s="204"/>
      <c r="U78" s="204"/>
      <c r="V78" s="204"/>
      <c r="W78" s="204"/>
      <c r="X78" s="204"/>
      <c r="Y78" s="204"/>
      <c r="Z78" s="204"/>
      <c r="AA78" s="204"/>
      <c r="AB78" s="204"/>
      <c r="AC78" s="205"/>
      <c r="AD78" s="197"/>
      <c r="AE78" s="198"/>
      <c r="AF78" s="198"/>
      <c r="AG78" s="198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98"/>
      <c r="AS78" s="198"/>
      <c r="AT78" s="198"/>
      <c r="AU78" s="198"/>
      <c r="AV78" s="198"/>
      <c r="AW78" s="198"/>
      <c r="AX78" s="198"/>
      <c r="AY78" s="198"/>
      <c r="AZ78" s="198"/>
      <c r="BA78" s="198"/>
      <c r="BB78" s="198"/>
      <c r="BC78" s="198"/>
    </row>
    <row r="79" spans="1:55" s="206" customFormat="1" ht="15.75" customHeight="1" x14ac:dyDescent="0.2">
      <c r="A79" s="201"/>
      <c r="B79" s="202"/>
      <c r="C79" s="203"/>
      <c r="D79" s="204"/>
      <c r="E79" s="204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4"/>
      <c r="T79" s="204"/>
      <c r="U79" s="204"/>
      <c r="V79" s="204"/>
      <c r="W79" s="204"/>
      <c r="X79" s="204"/>
      <c r="Y79" s="204"/>
      <c r="Z79" s="204"/>
      <c r="AA79" s="204"/>
      <c r="AB79" s="204"/>
      <c r="AC79" s="205"/>
      <c r="AD79" s="197"/>
      <c r="AE79" s="198"/>
      <c r="AF79" s="198"/>
      <c r="AG79" s="198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98"/>
      <c r="AS79" s="198"/>
      <c r="AT79" s="198"/>
      <c r="AU79" s="198"/>
      <c r="AV79" s="198"/>
      <c r="AW79" s="198"/>
      <c r="AX79" s="198"/>
      <c r="AY79" s="198"/>
      <c r="AZ79" s="198"/>
      <c r="BA79" s="198"/>
      <c r="BB79" s="198"/>
      <c r="BC79" s="198"/>
    </row>
    <row r="80" spans="1:55" s="206" customFormat="1" ht="15.75" customHeight="1" x14ac:dyDescent="0.2">
      <c r="A80" s="201"/>
      <c r="B80" s="202"/>
      <c r="C80" s="203"/>
      <c r="D80" s="204"/>
      <c r="E80" s="204"/>
      <c r="F80" s="204"/>
      <c r="G80" s="204"/>
      <c r="H80" s="204"/>
      <c r="I80" s="204"/>
      <c r="J80" s="204"/>
      <c r="K80" s="204"/>
      <c r="L80" s="204"/>
      <c r="M80" s="204"/>
      <c r="N80" s="204"/>
      <c r="O80" s="204"/>
      <c r="P80" s="204"/>
      <c r="Q80" s="204"/>
      <c r="R80" s="204"/>
      <c r="S80" s="204"/>
      <c r="T80" s="204"/>
      <c r="U80" s="204"/>
      <c r="V80" s="204"/>
      <c r="W80" s="204"/>
      <c r="X80" s="204"/>
      <c r="Y80" s="204"/>
      <c r="Z80" s="204"/>
      <c r="AA80" s="204"/>
      <c r="AB80" s="204"/>
      <c r="AC80" s="205"/>
      <c r="AD80" s="197"/>
      <c r="AE80" s="198"/>
      <c r="AF80" s="198"/>
      <c r="AG80" s="198"/>
      <c r="AH80" s="198"/>
      <c r="AI80" s="198"/>
      <c r="AJ80" s="198"/>
      <c r="AK80" s="198"/>
      <c r="AL80" s="198"/>
      <c r="AM80" s="198"/>
      <c r="AN80" s="198"/>
      <c r="AO80" s="198"/>
      <c r="AP80" s="198"/>
      <c r="AQ80" s="198"/>
      <c r="AR80" s="198"/>
      <c r="AS80" s="198"/>
      <c r="AT80" s="198"/>
      <c r="AU80" s="198"/>
      <c r="AV80" s="198"/>
      <c r="AW80" s="198"/>
      <c r="AX80" s="198"/>
      <c r="AY80" s="198"/>
      <c r="AZ80" s="198"/>
      <c r="BA80" s="198"/>
      <c r="BB80" s="198"/>
      <c r="BC80" s="198"/>
    </row>
    <row r="81" spans="1:55" s="206" customFormat="1" ht="15.75" customHeight="1" x14ac:dyDescent="0.2">
      <c r="A81" s="201"/>
      <c r="B81" s="202"/>
      <c r="C81" s="203"/>
      <c r="D81" s="204"/>
      <c r="E81" s="204"/>
      <c r="F81" s="204"/>
      <c r="G81" s="204"/>
      <c r="H81" s="204"/>
      <c r="I81" s="204"/>
      <c r="J81" s="204"/>
      <c r="K81" s="204"/>
      <c r="L81" s="204"/>
      <c r="M81" s="204"/>
      <c r="N81" s="204"/>
      <c r="O81" s="204"/>
      <c r="P81" s="204"/>
      <c r="Q81" s="204"/>
      <c r="R81" s="204"/>
      <c r="S81" s="204"/>
      <c r="T81" s="204"/>
      <c r="U81" s="204"/>
      <c r="V81" s="204"/>
      <c r="W81" s="204"/>
      <c r="X81" s="204"/>
      <c r="Y81" s="204"/>
      <c r="Z81" s="204"/>
      <c r="AA81" s="204"/>
      <c r="AB81" s="204"/>
      <c r="AC81" s="205"/>
      <c r="AD81" s="197"/>
      <c r="AE81" s="198"/>
      <c r="AF81" s="198"/>
      <c r="AG81" s="198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98"/>
      <c r="AS81" s="198"/>
      <c r="AT81" s="198"/>
      <c r="AU81" s="198"/>
      <c r="AV81" s="198"/>
      <c r="AW81" s="198"/>
      <c r="AX81" s="198"/>
      <c r="AY81" s="198"/>
      <c r="AZ81" s="198"/>
      <c r="BA81" s="198"/>
      <c r="BB81" s="198"/>
      <c r="BC81" s="198"/>
    </row>
    <row r="82" spans="1:55" s="206" customFormat="1" ht="15.75" customHeight="1" x14ac:dyDescent="0.2">
      <c r="A82" s="201"/>
      <c r="B82" s="202"/>
      <c r="C82" s="203"/>
      <c r="D82" s="204"/>
      <c r="E82" s="204"/>
      <c r="F82" s="204"/>
      <c r="G82" s="204"/>
      <c r="H82" s="204"/>
      <c r="I82" s="204"/>
      <c r="J82" s="204"/>
      <c r="K82" s="204"/>
      <c r="L82" s="204"/>
      <c r="M82" s="204"/>
      <c r="N82" s="204"/>
      <c r="O82" s="204"/>
      <c r="P82" s="204"/>
      <c r="Q82" s="204"/>
      <c r="R82" s="204"/>
      <c r="S82" s="204"/>
      <c r="T82" s="204"/>
      <c r="U82" s="204"/>
      <c r="V82" s="204"/>
      <c r="W82" s="204"/>
      <c r="X82" s="204"/>
      <c r="Y82" s="204"/>
      <c r="Z82" s="204"/>
      <c r="AA82" s="204"/>
      <c r="AB82" s="204"/>
      <c r="AC82" s="205"/>
      <c r="AD82" s="197"/>
      <c r="AE82" s="198"/>
      <c r="AF82" s="198"/>
      <c r="AG82" s="198"/>
      <c r="AH82" s="198"/>
      <c r="AI82" s="198"/>
      <c r="AJ82" s="198"/>
      <c r="AK82" s="198"/>
      <c r="AL82" s="198"/>
      <c r="AM82" s="198"/>
      <c r="AN82" s="198"/>
      <c r="AO82" s="198"/>
      <c r="AP82" s="198"/>
      <c r="AQ82" s="198"/>
      <c r="AR82" s="198"/>
      <c r="AS82" s="198"/>
      <c r="AT82" s="198"/>
      <c r="AU82" s="198"/>
      <c r="AV82" s="198"/>
      <c r="AW82" s="198"/>
      <c r="AX82" s="198"/>
      <c r="AY82" s="198"/>
      <c r="AZ82" s="198"/>
      <c r="BA82" s="198"/>
      <c r="BB82" s="198"/>
      <c r="BC82" s="198"/>
    </row>
    <row r="83" spans="1:55" s="206" customFormat="1" ht="15.75" customHeight="1" x14ac:dyDescent="0.2">
      <c r="A83" s="201"/>
      <c r="B83" s="202"/>
      <c r="C83" s="203"/>
      <c r="D83" s="204"/>
      <c r="E83" s="204"/>
      <c r="F83" s="204"/>
      <c r="G83" s="204"/>
      <c r="H83" s="204"/>
      <c r="I83" s="204"/>
      <c r="J83" s="204"/>
      <c r="K83" s="204"/>
      <c r="L83" s="204"/>
      <c r="M83" s="204"/>
      <c r="N83" s="204"/>
      <c r="O83" s="204"/>
      <c r="P83" s="204"/>
      <c r="Q83" s="204"/>
      <c r="R83" s="204"/>
      <c r="S83" s="204"/>
      <c r="T83" s="204"/>
      <c r="U83" s="204"/>
      <c r="V83" s="204"/>
      <c r="W83" s="204"/>
      <c r="X83" s="204"/>
      <c r="Y83" s="204"/>
      <c r="Z83" s="204"/>
      <c r="AA83" s="204"/>
      <c r="AB83" s="204"/>
      <c r="AC83" s="205"/>
      <c r="AD83" s="197"/>
      <c r="AE83" s="198"/>
      <c r="AF83" s="198"/>
      <c r="AG83" s="198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98"/>
      <c r="AS83" s="198"/>
      <c r="AT83" s="198"/>
      <c r="AU83" s="198"/>
      <c r="AV83" s="198"/>
      <c r="AW83" s="198"/>
      <c r="AX83" s="198"/>
      <c r="AY83" s="198"/>
      <c r="AZ83" s="198"/>
      <c r="BA83" s="198"/>
      <c r="BB83" s="198"/>
      <c r="BC83" s="198"/>
    </row>
    <row r="84" spans="1:55" s="206" customFormat="1" ht="15.75" customHeight="1" x14ac:dyDescent="0.2">
      <c r="A84" s="201"/>
      <c r="B84" s="202"/>
      <c r="C84" s="203"/>
      <c r="D84" s="204"/>
      <c r="E84" s="204"/>
      <c r="F84" s="204"/>
      <c r="G84" s="204"/>
      <c r="H84" s="204"/>
      <c r="I84" s="204"/>
      <c r="J84" s="204"/>
      <c r="K84" s="204"/>
      <c r="L84" s="204"/>
      <c r="M84" s="204"/>
      <c r="N84" s="204"/>
      <c r="O84" s="204"/>
      <c r="P84" s="204"/>
      <c r="Q84" s="204"/>
      <c r="R84" s="204"/>
      <c r="S84" s="204"/>
      <c r="T84" s="204"/>
      <c r="U84" s="204"/>
      <c r="V84" s="204"/>
      <c r="W84" s="204"/>
      <c r="X84" s="204"/>
      <c r="Y84" s="204"/>
      <c r="Z84" s="204"/>
      <c r="AA84" s="204"/>
      <c r="AB84" s="204"/>
      <c r="AC84" s="205"/>
      <c r="AD84" s="197"/>
      <c r="AE84" s="198"/>
      <c r="AF84" s="198"/>
      <c r="AG84" s="198"/>
      <c r="AH84" s="198"/>
      <c r="AI84" s="198"/>
      <c r="AJ84" s="198"/>
      <c r="AK84" s="198"/>
      <c r="AL84" s="198"/>
      <c r="AM84" s="198"/>
      <c r="AN84" s="198"/>
      <c r="AO84" s="198"/>
      <c r="AP84" s="198"/>
      <c r="AQ84" s="198"/>
      <c r="AR84" s="198"/>
      <c r="AS84" s="198"/>
      <c r="AT84" s="198"/>
      <c r="AU84" s="198"/>
      <c r="AV84" s="198"/>
      <c r="AW84" s="198"/>
      <c r="AX84" s="198"/>
      <c r="AY84" s="198"/>
      <c r="AZ84" s="198"/>
      <c r="BA84" s="198"/>
      <c r="BB84" s="198"/>
      <c r="BC84" s="198"/>
    </row>
    <row r="85" spans="1:55" ht="27.75" customHeight="1" x14ac:dyDescent="0.25">
      <c r="A85" s="160" t="s">
        <v>57</v>
      </c>
      <c r="B85" s="160"/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57">
        <f>'[1]Впишите фамилии!'!I68</f>
        <v>0</v>
      </c>
      <c r="Q85" s="157"/>
      <c r="R85" s="157"/>
      <c r="S85" s="157"/>
      <c r="T85" s="157"/>
      <c r="U85" s="157"/>
      <c r="V85" s="157"/>
      <c r="W85" s="157"/>
      <c r="X85" s="157"/>
      <c r="Y85" s="157"/>
      <c r="Z85" s="157"/>
      <c r="AA85" s="157"/>
      <c r="AB85" s="157"/>
      <c r="AC85" s="157"/>
    </row>
    <row r="86" spans="1:55" s="168" customFormat="1" ht="17.25" customHeight="1" x14ac:dyDescent="0.25">
      <c r="A86" s="163" t="s">
        <v>0</v>
      </c>
      <c r="B86" s="163" t="s">
        <v>1</v>
      </c>
      <c r="C86" s="164" t="s">
        <v>2</v>
      </c>
      <c r="D86" s="165">
        <f t="shared" ref="D86:G86" si="2">D43</f>
        <v>42265</v>
      </c>
      <c r="E86" s="165">
        <f t="shared" si="2"/>
        <v>42283</v>
      </c>
      <c r="F86" s="165">
        <f t="shared" si="2"/>
        <v>42299</v>
      </c>
      <c r="G86" s="165">
        <f t="shared" si="2"/>
        <v>42702</v>
      </c>
      <c r="H86" s="165">
        <f>'[1]общая таблица'!G69</f>
        <v>0</v>
      </c>
      <c r="I86" s="165">
        <f>'[1]общая таблица'!H69</f>
        <v>0</v>
      </c>
      <c r="J86" s="165">
        <f>'[1]общая таблица'!I69</f>
        <v>0</v>
      </c>
      <c r="K86" s="165">
        <f>'[1]общая таблица'!J69</f>
        <v>0</v>
      </c>
      <c r="L86" s="165">
        <f>'[1]общая таблица'!K69</f>
        <v>0</v>
      </c>
      <c r="M86" s="165">
        <f>'[1]общая таблица'!L69</f>
        <v>0</v>
      </c>
      <c r="N86" s="165">
        <f>'[1]общая таблица'!M69</f>
        <v>0</v>
      </c>
      <c r="O86" s="165">
        <f>'[1]общая таблица'!N69</f>
        <v>0</v>
      </c>
      <c r="P86" s="165">
        <f>'[1]общая таблица'!O69</f>
        <v>0</v>
      </c>
      <c r="Q86" s="165">
        <f>'[1]общая таблица'!P69</f>
        <v>0</v>
      </c>
      <c r="R86" s="165">
        <f>'[1]общая таблица'!Q69</f>
        <v>0</v>
      </c>
      <c r="S86" s="165">
        <f>'[1]общая таблица'!R69</f>
        <v>0</v>
      </c>
      <c r="T86" s="165">
        <f>'[1]общая таблица'!S69</f>
        <v>0</v>
      </c>
      <c r="U86" s="165">
        <f>'[1]общая таблица'!T69</f>
        <v>0</v>
      </c>
      <c r="V86" s="165">
        <f>'[1]общая таблица'!U69</f>
        <v>0</v>
      </c>
      <c r="W86" s="165">
        <f>'[1]общая таблица'!V69</f>
        <v>0</v>
      </c>
      <c r="X86" s="165">
        <f>'[1]общая таблица'!W69</f>
        <v>0</v>
      </c>
      <c r="Y86" s="165">
        <f>'[1]общая таблица'!X69</f>
        <v>0</v>
      </c>
      <c r="Z86" s="165">
        <f>'[1]общая таблица'!Y69</f>
        <v>0</v>
      </c>
      <c r="AA86" s="165">
        <f>'[1]общая таблица'!Z69</f>
        <v>0</v>
      </c>
      <c r="AB86" s="165">
        <f>'[1]общая таблица'!AA69</f>
        <v>0</v>
      </c>
      <c r="AC86" s="166" t="s">
        <v>39</v>
      </c>
      <c r="AD86" s="167"/>
      <c r="AE86" s="167">
        <v>1</v>
      </c>
      <c r="AF86" s="167">
        <v>2</v>
      </c>
      <c r="AG86" s="167">
        <v>3</v>
      </c>
      <c r="AH86" s="167">
        <v>4</v>
      </c>
      <c r="AI86" s="167">
        <v>5</v>
      </c>
      <c r="AJ86" s="167">
        <v>6</v>
      </c>
      <c r="AK86" s="167">
        <v>7</v>
      </c>
      <c r="AL86" s="167">
        <v>8</v>
      </c>
      <c r="AM86" s="167">
        <v>9</v>
      </c>
      <c r="AN86" s="167">
        <v>10</v>
      </c>
      <c r="AO86" s="167">
        <v>11</v>
      </c>
      <c r="AP86" s="167">
        <v>12</v>
      </c>
      <c r="AQ86" s="167">
        <v>13</v>
      </c>
      <c r="AR86" s="167">
        <v>14</v>
      </c>
      <c r="AS86" s="167">
        <v>15</v>
      </c>
      <c r="AT86" s="167">
        <v>16</v>
      </c>
      <c r="AU86" s="167">
        <v>17</v>
      </c>
      <c r="AV86" s="167">
        <v>18</v>
      </c>
      <c r="AW86" s="167">
        <v>19</v>
      </c>
      <c r="AX86" s="167">
        <v>20</v>
      </c>
      <c r="AY86" s="167">
        <v>21</v>
      </c>
      <c r="AZ86" s="167">
        <v>22</v>
      </c>
      <c r="BA86" s="167">
        <v>23</v>
      </c>
      <c r="BB86" s="167">
        <v>24</v>
      </c>
      <c r="BC86" s="167">
        <v>25</v>
      </c>
    </row>
    <row r="87" spans="1:55" s="3" customFormat="1" ht="15.75" customHeight="1" x14ac:dyDescent="0.2">
      <c r="A87" s="175">
        <f>'[1]Впишите фамилии!'!J60</f>
        <v>1</v>
      </c>
      <c r="B87" s="175" t="str">
        <f>'[1]Впишите фамилии!'!K60</f>
        <v>в</v>
      </c>
      <c r="C87" s="184" t="str">
        <f>'[1]Впишите фамилии!'!L60</f>
        <v>Альжанова Томирис</v>
      </c>
      <c r="D87" s="175">
        <f>'[1]18.09'!K66</f>
        <v>47</v>
      </c>
      <c r="E87" s="175">
        <f>'[1]6.10'!K66</f>
        <v>55</v>
      </c>
      <c r="F87" s="175">
        <f>'[1]22.10'!K66</f>
        <v>55</v>
      </c>
      <c r="G87" s="175">
        <f>'[1]28.11'!K66</f>
        <v>54</v>
      </c>
      <c r="H87" s="175">
        <f>'[1]10.12'!K66</f>
        <v>0</v>
      </c>
      <c r="I87" s="178">
        <f>'[1]6тест'!K66</f>
        <v>0</v>
      </c>
      <c r="J87" s="178">
        <f>'[1]7тест'!K66</f>
        <v>0</v>
      </c>
      <c r="K87" s="178">
        <f>'[1]8тест'!K66</f>
        <v>0</v>
      </c>
      <c r="L87" s="178">
        <f>'[1]9тест'!K66</f>
        <v>0</v>
      </c>
      <c r="M87" s="178">
        <f>'[1]10тест'!K66</f>
        <v>0</v>
      </c>
      <c r="N87" s="178">
        <f>'[1]11тест'!K66</f>
        <v>0</v>
      </c>
      <c r="O87" s="178">
        <f>'[1]12тест'!K66</f>
        <v>0</v>
      </c>
      <c r="P87" s="178">
        <f>'[1]13тест'!K66</f>
        <v>0</v>
      </c>
      <c r="Q87" s="178">
        <f>'[1]14тест'!K66</f>
        <v>0</v>
      </c>
      <c r="R87" s="178">
        <f>'[1]15тест'!K66</f>
        <v>0</v>
      </c>
      <c r="S87" s="178">
        <f>'[1]16тест'!K66</f>
        <v>0</v>
      </c>
      <c r="T87" s="178">
        <f>'[1]17тест'!K66</f>
        <v>0</v>
      </c>
      <c r="U87" s="178">
        <f>'[1]18тест'!K66</f>
        <v>0</v>
      </c>
      <c r="V87" s="178">
        <f>'[1]19тест'!K66</f>
        <v>0</v>
      </c>
      <c r="W87" s="178">
        <f>'[1]20тест'!K66</f>
        <v>0</v>
      </c>
      <c r="X87" s="178">
        <f>'[1]21тест'!K66</f>
        <v>0</v>
      </c>
      <c r="Y87" s="178">
        <f>'[1]22тест'!K66</f>
        <v>0</v>
      </c>
      <c r="Z87" s="178">
        <f>'[1]23тест'!K66</f>
        <v>0</v>
      </c>
      <c r="AA87" s="178">
        <f>'[1]24тест'!K66</f>
        <v>0</v>
      </c>
      <c r="AB87" s="178">
        <f>'[1]25тест'!K66</f>
        <v>0</v>
      </c>
      <c r="AC87" s="179">
        <f>SUM(D87:AB87)/AD87</f>
        <v>52.75</v>
      </c>
      <c r="AD87" s="167">
        <f t="shared" si="0"/>
        <v>4</v>
      </c>
      <c r="AE87" s="180">
        <f>IF(D87&gt;0,1," " )</f>
        <v>1</v>
      </c>
      <c r="AF87" s="180">
        <f>IF(E87&gt;0,1," " )</f>
        <v>1</v>
      </c>
      <c r="AG87" s="180">
        <f>IF(F87&gt;0,1," " )</f>
        <v>1</v>
      </c>
      <c r="AH87" s="180">
        <f>IF(G87&gt;0,1," " )</f>
        <v>1</v>
      </c>
      <c r="AI87" s="180" t="str">
        <f>IF(H87&gt;0,1," " )</f>
        <v xml:space="preserve"> </v>
      </c>
      <c r="AJ87" s="180" t="str">
        <f>IF(I87&gt;0,1," " )</f>
        <v xml:space="preserve"> </v>
      </c>
      <c r="AK87" s="180" t="str">
        <f>IF(J87&gt;0,1," " )</f>
        <v xml:space="preserve"> </v>
      </c>
      <c r="AL87" s="180" t="str">
        <f>IF(K87&gt;0,1," " )</f>
        <v xml:space="preserve"> </v>
      </c>
      <c r="AM87" s="180" t="str">
        <f>IF(L87&gt;0,1," " )</f>
        <v xml:space="preserve"> </v>
      </c>
      <c r="AN87" s="180" t="str">
        <f>IF(M87&gt;0,1," " )</f>
        <v xml:space="preserve"> </v>
      </c>
      <c r="AO87" s="180" t="str">
        <f>IF(N87&gt;0,1," " )</f>
        <v xml:space="preserve"> </v>
      </c>
      <c r="AP87" s="180" t="str">
        <f>IF(O87&gt;0,1," " )</f>
        <v xml:space="preserve"> </v>
      </c>
      <c r="AQ87" s="180" t="str">
        <f>IF(P87&gt;0,1," " )</f>
        <v xml:space="preserve"> </v>
      </c>
      <c r="AR87" s="180" t="str">
        <f>IF(Q87&gt;0,1," " )</f>
        <v xml:space="preserve"> </v>
      </c>
      <c r="AS87" s="180" t="str">
        <f>IF(R87&gt;0,1," " )</f>
        <v xml:space="preserve"> </v>
      </c>
      <c r="AT87" s="180" t="str">
        <f>IF(S87&gt;0,1," " )</f>
        <v xml:space="preserve"> </v>
      </c>
      <c r="AU87" s="180" t="str">
        <f>IF(T87&gt;0,1," " )</f>
        <v xml:space="preserve"> </v>
      </c>
      <c r="AV87" s="180" t="str">
        <f>IF(U87&gt;0,1," " )</f>
        <v xml:space="preserve"> </v>
      </c>
      <c r="AW87" s="180" t="str">
        <f>IF(V87&gt;0,1," " )</f>
        <v xml:space="preserve"> </v>
      </c>
      <c r="AX87" s="180" t="str">
        <f>IF(W87&gt;0,1," " )</f>
        <v xml:space="preserve"> </v>
      </c>
      <c r="AY87" s="180" t="str">
        <f>IF(X87&gt;0,1," " )</f>
        <v xml:space="preserve"> </v>
      </c>
      <c r="AZ87" s="180" t="str">
        <f>IF(Y87&gt;0,1," " )</f>
        <v xml:space="preserve"> </v>
      </c>
      <c r="BA87" s="180" t="str">
        <f>IF(Z87&gt;0,1," " )</f>
        <v xml:space="preserve"> </v>
      </c>
      <c r="BB87" s="180" t="str">
        <f>IF(AA87&gt;0,1," " )</f>
        <v xml:space="preserve"> </v>
      </c>
      <c r="BC87" s="180" t="str">
        <f>IF(AB87&gt;0,1," " )</f>
        <v xml:space="preserve"> </v>
      </c>
    </row>
    <row r="88" spans="1:55" s="3" customFormat="1" ht="15.75" customHeight="1" x14ac:dyDescent="0.2">
      <c r="A88" s="175">
        <f>'[1]Впишите фамилии!'!J61</f>
        <v>2</v>
      </c>
      <c r="B88" s="175" t="str">
        <f>'[1]Впишите фамилии!'!K61</f>
        <v>в</v>
      </c>
      <c r="C88" s="184" t="str">
        <f>'[1]Впишите фамилии!'!L61</f>
        <v>Балтабаева Рахиля</v>
      </c>
      <c r="D88" s="175">
        <f>'[1]18.09'!K67</f>
        <v>0</v>
      </c>
      <c r="E88" s="175">
        <f>'[1]6.10'!K67</f>
        <v>63</v>
      </c>
      <c r="F88" s="175">
        <f>'[1]22.10'!K67</f>
        <v>38</v>
      </c>
      <c r="G88" s="175">
        <f>'[1]28.11'!K67</f>
        <v>49</v>
      </c>
      <c r="H88" s="175">
        <f>'[1]10.12'!K67</f>
        <v>0</v>
      </c>
      <c r="I88" s="178">
        <f>'[1]6тест'!K67</f>
        <v>0</v>
      </c>
      <c r="J88" s="178">
        <f>'[1]7тест'!K67</f>
        <v>0</v>
      </c>
      <c r="K88" s="178">
        <f>'[1]8тест'!K67</f>
        <v>0</v>
      </c>
      <c r="L88" s="178">
        <f>'[1]9тест'!K67</f>
        <v>0</v>
      </c>
      <c r="M88" s="178">
        <f>'[1]10тест'!K67</f>
        <v>0</v>
      </c>
      <c r="N88" s="178">
        <f>'[1]11тест'!K67</f>
        <v>0</v>
      </c>
      <c r="O88" s="178">
        <f>'[1]12тест'!K67</f>
        <v>0</v>
      </c>
      <c r="P88" s="178">
        <f>'[1]13тест'!K67</f>
        <v>0</v>
      </c>
      <c r="Q88" s="178">
        <f>'[1]14тест'!K67</f>
        <v>0</v>
      </c>
      <c r="R88" s="178">
        <f>'[1]15тест'!K67</f>
        <v>0</v>
      </c>
      <c r="S88" s="178">
        <f>'[1]16тест'!K67</f>
        <v>0</v>
      </c>
      <c r="T88" s="178">
        <f>'[1]17тест'!K67</f>
        <v>0</v>
      </c>
      <c r="U88" s="178">
        <f>'[1]18тест'!K67</f>
        <v>0</v>
      </c>
      <c r="V88" s="178">
        <f>'[1]19тест'!K67</f>
        <v>0</v>
      </c>
      <c r="W88" s="178">
        <f>'[1]20тест'!K67</f>
        <v>0</v>
      </c>
      <c r="X88" s="178">
        <f>'[1]21тест'!K67</f>
        <v>0</v>
      </c>
      <c r="Y88" s="178">
        <f>'[1]22тест'!K67</f>
        <v>0</v>
      </c>
      <c r="Z88" s="178">
        <f>'[1]23тест'!K67</f>
        <v>0</v>
      </c>
      <c r="AA88" s="178">
        <f>'[1]24тест'!K67</f>
        <v>0</v>
      </c>
      <c r="AB88" s="178">
        <f>'[1]25тест'!K67</f>
        <v>0</v>
      </c>
      <c r="AC88" s="179">
        <f>SUM(D88:AB88)/AD88</f>
        <v>50</v>
      </c>
      <c r="AD88" s="167">
        <f t="shared" si="0"/>
        <v>3</v>
      </c>
      <c r="AE88" s="180" t="str">
        <f>IF(D88&gt;0,1," " )</f>
        <v xml:space="preserve"> </v>
      </c>
      <c r="AF88" s="180">
        <f>IF(E88&gt;0,1," " )</f>
        <v>1</v>
      </c>
      <c r="AG88" s="180">
        <f>IF(F88&gt;0,1," " )</f>
        <v>1</v>
      </c>
      <c r="AH88" s="180">
        <f>IF(G88&gt;0,1," " )</f>
        <v>1</v>
      </c>
      <c r="AI88" s="180" t="str">
        <f>IF(H88&gt;0,1," " )</f>
        <v xml:space="preserve"> </v>
      </c>
      <c r="AJ88" s="180" t="str">
        <f>IF(I88&gt;0,1," " )</f>
        <v xml:space="preserve"> </v>
      </c>
      <c r="AK88" s="180" t="str">
        <f>IF(J88&gt;0,1," " )</f>
        <v xml:space="preserve"> </v>
      </c>
      <c r="AL88" s="180" t="str">
        <f>IF(K88&gt;0,1," " )</f>
        <v xml:space="preserve"> </v>
      </c>
      <c r="AM88" s="180" t="str">
        <f>IF(L88&gt;0,1," " )</f>
        <v xml:space="preserve"> </v>
      </c>
      <c r="AN88" s="180" t="str">
        <f>IF(M88&gt;0,1," " )</f>
        <v xml:space="preserve"> </v>
      </c>
      <c r="AO88" s="180" t="str">
        <f>IF(N88&gt;0,1," " )</f>
        <v xml:space="preserve"> </v>
      </c>
      <c r="AP88" s="180" t="str">
        <f>IF(O88&gt;0,1," " )</f>
        <v xml:space="preserve"> </v>
      </c>
      <c r="AQ88" s="180" t="str">
        <f>IF(P88&gt;0,1," " )</f>
        <v xml:space="preserve"> </v>
      </c>
      <c r="AR88" s="180" t="str">
        <f>IF(Q88&gt;0,1," " )</f>
        <v xml:space="preserve"> </v>
      </c>
      <c r="AS88" s="180" t="str">
        <f>IF(R88&gt;0,1," " )</f>
        <v xml:space="preserve"> </v>
      </c>
      <c r="AT88" s="180" t="str">
        <f>IF(S88&gt;0,1," " )</f>
        <v xml:space="preserve"> </v>
      </c>
      <c r="AU88" s="180" t="str">
        <f>IF(T88&gt;0,1," " )</f>
        <v xml:space="preserve"> </v>
      </c>
      <c r="AV88" s="180" t="str">
        <f>IF(U88&gt;0,1," " )</f>
        <v xml:space="preserve"> </v>
      </c>
      <c r="AW88" s="180" t="str">
        <f>IF(V88&gt;0,1," " )</f>
        <v xml:space="preserve"> </v>
      </c>
      <c r="AX88" s="180" t="str">
        <f>IF(W88&gt;0,1," " )</f>
        <v xml:space="preserve"> </v>
      </c>
      <c r="AY88" s="180" t="str">
        <f>IF(X88&gt;0,1," " )</f>
        <v xml:space="preserve"> </v>
      </c>
      <c r="AZ88" s="180" t="str">
        <f>IF(Y88&gt;0,1," " )</f>
        <v xml:space="preserve"> </v>
      </c>
      <c r="BA88" s="180" t="str">
        <f>IF(Z88&gt;0,1," " )</f>
        <v xml:space="preserve"> </v>
      </c>
      <c r="BB88" s="180" t="str">
        <f>IF(AA88&gt;0,1," " )</f>
        <v xml:space="preserve"> </v>
      </c>
      <c r="BC88" s="180" t="str">
        <f>IF(AB88&gt;0,1," " )</f>
        <v xml:space="preserve"> </v>
      </c>
    </row>
    <row r="89" spans="1:55" s="3" customFormat="1" ht="15.75" customHeight="1" x14ac:dyDescent="0.2">
      <c r="A89" s="175">
        <f>'[1]Впишите фамилии!'!J62</f>
        <v>3</v>
      </c>
      <c r="B89" s="175" t="str">
        <f>'[1]Впишите фамилии!'!K62</f>
        <v>в</v>
      </c>
      <c r="C89" s="184" t="str">
        <f>'[1]Впишите фамилии!'!L62</f>
        <v>Гебель Роман</v>
      </c>
      <c r="D89" s="175">
        <f>'[1]18.09'!K68</f>
        <v>0</v>
      </c>
      <c r="E89" s="175">
        <f>'[1]6.10'!K68</f>
        <v>62</v>
      </c>
      <c r="F89" s="175">
        <f>'[1]22.10'!K68</f>
        <v>46</v>
      </c>
      <c r="G89" s="175">
        <f>'[1]28.11'!K68</f>
        <v>45</v>
      </c>
      <c r="H89" s="175">
        <f>'[1]10.12'!K68</f>
        <v>0</v>
      </c>
      <c r="I89" s="178">
        <f>'[1]6тест'!K68</f>
        <v>0</v>
      </c>
      <c r="J89" s="178">
        <f>'[1]7тест'!K68</f>
        <v>0</v>
      </c>
      <c r="K89" s="178">
        <f>'[1]8тест'!K68</f>
        <v>0</v>
      </c>
      <c r="L89" s="178">
        <f>'[1]9тест'!K68</f>
        <v>0</v>
      </c>
      <c r="M89" s="178">
        <f>'[1]10тест'!K68</f>
        <v>0</v>
      </c>
      <c r="N89" s="178">
        <f>'[1]11тест'!K68</f>
        <v>0</v>
      </c>
      <c r="O89" s="178">
        <f>'[1]12тест'!K68</f>
        <v>0</v>
      </c>
      <c r="P89" s="178">
        <f>'[1]13тест'!K68</f>
        <v>0</v>
      </c>
      <c r="Q89" s="178">
        <f>'[1]14тест'!K68</f>
        <v>0</v>
      </c>
      <c r="R89" s="178">
        <f>'[1]15тест'!K68</f>
        <v>0</v>
      </c>
      <c r="S89" s="178">
        <f>'[1]16тест'!K68</f>
        <v>0</v>
      </c>
      <c r="T89" s="178">
        <f>'[1]17тест'!K68</f>
        <v>0</v>
      </c>
      <c r="U89" s="178">
        <f>'[1]18тест'!K68</f>
        <v>0</v>
      </c>
      <c r="V89" s="178">
        <f>'[1]19тест'!K68</f>
        <v>0</v>
      </c>
      <c r="W89" s="178">
        <f>'[1]20тест'!K68</f>
        <v>0</v>
      </c>
      <c r="X89" s="178">
        <f>'[1]21тест'!K68</f>
        <v>0</v>
      </c>
      <c r="Y89" s="178">
        <f>'[1]22тест'!K68</f>
        <v>0</v>
      </c>
      <c r="Z89" s="178">
        <f>'[1]23тест'!K68</f>
        <v>0</v>
      </c>
      <c r="AA89" s="178">
        <f>'[1]24тест'!K68</f>
        <v>0</v>
      </c>
      <c r="AB89" s="178">
        <f>'[1]25тест'!K68</f>
        <v>0</v>
      </c>
      <c r="AC89" s="179">
        <f>SUM(D89:AB89)/AD89</f>
        <v>51</v>
      </c>
      <c r="AD89" s="167">
        <f t="shared" si="0"/>
        <v>3</v>
      </c>
      <c r="AE89" s="180" t="str">
        <f>IF(D89&gt;0,1," " )</f>
        <v xml:space="preserve"> </v>
      </c>
      <c r="AF89" s="180">
        <f>IF(E89&gt;0,1," " )</f>
        <v>1</v>
      </c>
      <c r="AG89" s="180">
        <f>IF(F89&gt;0,1," " )</f>
        <v>1</v>
      </c>
      <c r="AH89" s="180">
        <f>IF(G89&gt;0,1," " )</f>
        <v>1</v>
      </c>
      <c r="AI89" s="180" t="str">
        <f>IF(H89&gt;0,1," " )</f>
        <v xml:space="preserve"> </v>
      </c>
      <c r="AJ89" s="180" t="str">
        <f>IF(I89&gt;0,1," " )</f>
        <v xml:space="preserve"> </v>
      </c>
      <c r="AK89" s="180" t="str">
        <f>IF(J89&gt;0,1," " )</f>
        <v xml:space="preserve"> </v>
      </c>
      <c r="AL89" s="180" t="str">
        <f>IF(K89&gt;0,1," " )</f>
        <v xml:space="preserve"> </v>
      </c>
      <c r="AM89" s="180" t="str">
        <f>IF(L89&gt;0,1," " )</f>
        <v xml:space="preserve"> </v>
      </c>
      <c r="AN89" s="180" t="str">
        <f>IF(M89&gt;0,1," " )</f>
        <v xml:space="preserve"> </v>
      </c>
      <c r="AO89" s="180" t="str">
        <f>IF(N89&gt;0,1," " )</f>
        <v xml:space="preserve"> </v>
      </c>
      <c r="AP89" s="180" t="str">
        <f>IF(O89&gt;0,1," " )</f>
        <v xml:space="preserve"> </v>
      </c>
      <c r="AQ89" s="180" t="str">
        <f>IF(P89&gt;0,1," " )</f>
        <v xml:space="preserve"> </v>
      </c>
      <c r="AR89" s="180" t="str">
        <f>IF(Q89&gt;0,1," " )</f>
        <v xml:space="preserve"> </v>
      </c>
      <c r="AS89" s="180" t="str">
        <f>IF(R89&gt;0,1," " )</f>
        <v xml:space="preserve"> </v>
      </c>
      <c r="AT89" s="180" t="str">
        <f>IF(S89&gt;0,1," " )</f>
        <v xml:space="preserve"> </v>
      </c>
      <c r="AU89" s="180" t="str">
        <f>IF(T89&gt;0,1," " )</f>
        <v xml:space="preserve"> </v>
      </c>
      <c r="AV89" s="180" t="str">
        <f>IF(U89&gt;0,1," " )</f>
        <v xml:space="preserve"> </v>
      </c>
      <c r="AW89" s="180" t="str">
        <f>IF(V89&gt;0,1," " )</f>
        <v xml:space="preserve"> </v>
      </c>
      <c r="AX89" s="180" t="str">
        <f>IF(W89&gt;0,1," " )</f>
        <v xml:space="preserve"> </v>
      </c>
      <c r="AY89" s="180" t="str">
        <f>IF(X89&gt;0,1," " )</f>
        <v xml:space="preserve"> </v>
      </c>
      <c r="AZ89" s="180" t="str">
        <f>IF(Y89&gt;0,1," " )</f>
        <v xml:space="preserve"> </v>
      </c>
      <c r="BA89" s="180" t="str">
        <f>IF(Z89&gt;0,1," " )</f>
        <v xml:space="preserve"> </v>
      </c>
      <c r="BB89" s="180" t="str">
        <f>IF(AA89&gt;0,1," " )</f>
        <v xml:space="preserve"> </v>
      </c>
      <c r="BC89" s="180" t="str">
        <f>IF(AB89&gt;0,1," " )</f>
        <v xml:space="preserve"> </v>
      </c>
    </row>
    <row r="90" spans="1:55" s="3" customFormat="1" ht="15.75" customHeight="1" x14ac:dyDescent="0.2">
      <c r="A90" s="175">
        <f>'[1]Впишите фамилии!'!J63</f>
        <v>4</v>
      </c>
      <c r="B90" s="175" t="str">
        <f>'[1]Впишите фамилии!'!K63</f>
        <v>в</v>
      </c>
      <c r="C90" s="184" t="str">
        <f>'[1]Впишите фамилии!'!L63</f>
        <v>Гидей Вячеслав</v>
      </c>
      <c r="D90" s="175">
        <f>'[1]18.09'!K69</f>
        <v>0</v>
      </c>
      <c r="E90" s="175">
        <f>'[1]6.10'!K69</f>
        <v>38</v>
      </c>
      <c r="F90" s="175">
        <f>'[1]22.10'!K69</f>
        <v>0</v>
      </c>
      <c r="G90" s="175">
        <f>'[1]28.11'!K69</f>
        <v>0</v>
      </c>
      <c r="H90" s="175">
        <f>'[1]10.12'!K69</f>
        <v>0</v>
      </c>
      <c r="I90" s="178">
        <f>'[1]6тест'!K69</f>
        <v>0</v>
      </c>
      <c r="J90" s="178">
        <f>'[1]7тест'!K69</f>
        <v>0</v>
      </c>
      <c r="K90" s="178">
        <f>'[1]8тест'!K69</f>
        <v>0</v>
      </c>
      <c r="L90" s="178">
        <f>'[1]9тест'!K69</f>
        <v>0</v>
      </c>
      <c r="M90" s="178">
        <f>'[1]10тест'!K69</f>
        <v>0</v>
      </c>
      <c r="N90" s="178">
        <f>'[1]11тест'!K69</f>
        <v>0</v>
      </c>
      <c r="O90" s="178">
        <f>'[1]12тест'!K69</f>
        <v>0</v>
      </c>
      <c r="P90" s="178">
        <f>'[1]13тест'!K69</f>
        <v>0</v>
      </c>
      <c r="Q90" s="178">
        <f>'[1]14тест'!K69</f>
        <v>0</v>
      </c>
      <c r="R90" s="178">
        <f>'[1]15тест'!K69</f>
        <v>0</v>
      </c>
      <c r="S90" s="178">
        <f>'[1]16тест'!K69</f>
        <v>0</v>
      </c>
      <c r="T90" s="178">
        <f>'[1]17тест'!K69</f>
        <v>0</v>
      </c>
      <c r="U90" s="178">
        <f>'[1]18тест'!K69</f>
        <v>0</v>
      </c>
      <c r="V90" s="178">
        <f>'[1]19тест'!K69</f>
        <v>0</v>
      </c>
      <c r="W90" s="178">
        <f>'[1]20тест'!K69</f>
        <v>0</v>
      </c>
      <c r="X90" s="178">
        <f>'[1]21тест'!K69</f>
        <v>0</v>
      </c>
      <c r="Y90" s="178">
        <f>'[1]22тест'!K69</f>
        <v>0</v>
      </c>
      <c r="Z90" s="178">
        <f>'[1]23тест'!K69</f>
        <v>0</v>
      </c>
      <c r="AA90" s="178">
        <f>'[1]24тест'!K69</f>
        <v>0</v>
      </c>
      <c r="AB90" s="178">
        <f>'[1]25тест'!K69</f>
        <v>0</v>
      </c>
      <c r="AC90" s="179">
        <f>SUM(D90:AB90)/AD90</f>
        <v>38</v>
      </c>
      <c r="AD90" s="167">
        <f t="shared" ref="AD90:AD118" si="3">SUM(AE90:BC90)</f>
        <v>1</v>
      </c>
      <c r="AE90" s="180" t="str">
        <f>IF(D90&gt;0,1," " )</f>
        <v xml:space="preserve"> </v>
      </c>
      <c r="AF90" s="180">
        <f>IF(E90&gt;0,1," " )</f>
        <v>1</v>
      </c>
      <c r="AG90" s="180" t="str">
        <f>IF(F90&gt;0,1," " )</f>
        <v xml:space="preserve"> </v>
      </c>
      <c r="AH90" s="180" t="str">
        <f>IF(G90&gt;0,1," " )</f>
        <v xml:space="preserve"> </v>
      </c>
      <c r="AI90" s="180" t="str">
        <f>IF(H90&gt;0,1," " )</f>
        <v xml:space="preserve"> </v>
      </c>
      <c r="AJ90" s="180" t="str">
        <f>IF(I90&gt;0,1," " )</f>
        <v xml:space="preserve"> </v>
      </c>
      <c r="AK90" s="180" t="str">
        <f>IF(J90&gt;0,1," " )</f>
        <v xml:space="preserve"> </v>
      </c>
      <c r="AL90" s="180" t="str">
        <f>IF(K90&gt;0,1," " )</f>
        <v xml:space="preserve"> </v>
      </c>
      <c r="AM90" s="180" t="str">
        <f>IF(L90&gt;0,1," " )</f>
        <v xml:space="preserve"> </v>
      </c>
      <c r="AN90" s="180" t="str">
        <f>IF(M90&gt;0,1," " )</f>
        <v xml:space="preserve"> </v>
      </c>
      <c r="AO90" s="180" t="str">
        <f>IF(N90&gt;0,1," " )</f>
        <v xml:space="preserve"> </v>
      </c>
      <c r="AP90" s="180" t="str">
        <f>IF(O90&gt;0,1," " )</f>
        <v xml:space="preserve"> </v>
      </c>
      <c r="AQ90" s="180" t="str">
        <f>IF(P90&gt;0,1," " )</f>
        <v xml:space="preserve"> </v>
      </c>
      <c r="AR90" s="180" t="str">
        <f>IF(Q90&gt;0,1," " )</f>
        <v xml:space="preserve"> </v>
      </c>
      <c r="AS90" s="180" t="str">
        <f>IF(R90&gt;0,1," " )</f>
        <v xml:space="preserve"> </v>
      </c>
      <c r="AT90" s="180" t="str">
        <f>IF(S90&gt;0,1," " )</f>
        <v xml:space="preserve"> </v>
      </c>
      <c r="AU90" s="180" t="str">
        <f>IF(T90&gt;0,1," " )</f>
        <v xml:space="preserve"> </v>
      </c>
      <c r="AV90" s="180" t="str">
        <f>IF(U90&gt;0,1," " )</f>
        <v xml:space="preserve"> </v>
      </c>
      <c r="AW90" s="180" t="str">
        <f>IF(V90&gt;0,1," " )</f>
        <v xml:space="preserve"> </v>
      </c>
      <c r="AX90" s="180" t="str">
        <f>IF(W90&gt;0,1," " )</f>
        <v xml:space="preserve"> </v>
      </c>
      <c r="AY90" s="180" t="str">
        <f>IF(X90&gt;0,1," " )</f>
        <v xml:space="preserve"> </v>
      </c>
      <c r="AZ90" s="180" t="str">
        <f>IF(Y90&gt;0,1," " )</f>
        <v xml:space="preserve"> </v>
      </c>
      <c r="BA90" s="180" t="str">
        <f>IF(Z90&gt;0,1," " )</f>
        <v xml:space="preserve"> </v>
      </c>
      <c r="BB90" s="180" t="str">
        <f>IF(AA90&gt;0,1," " )</f>
        <v xml:space="preserve"> </v>
      </c>
      <c r="BC90" s="180" t="str">
        <f>IF(AB90&gt;0,1," " )</f>
        <v xml:space="preserve"> </v>
      </c>
    </row>
    <row r="91" spans="1:55" s="3" customFormat="1" ht="15.75" customHeight="1" x14ac:dyDescent="0.2">
      <c r="A91" s="175">
        <f>'[1]Впишите фамилии!'!J64</f>
        <v>5</v>
      </c>
      <c r="B91" s="175" t="str">
        <f>'[1]Впишите фамилии!'!K64</f>
        <v>в</v>
      </c>
      <c r="C91" s="184" t="str">
        <f>'[1]Впишите фамилии!'!L64</f>
        <v>Евлоев Руслан</v>
      </c>
      <c r="D91" s="175">
        <f>'[1]18.09'!K70</f>
        <v>0</v>
      </c>
      <c r="E91" s="175">
        <f>'[1]6.10'!K70</f>
        <v>37</v>
      </c>
      <c r="F91" s="175">
        <f>'[1]22.10'!K70</f>
        <v>0</v>
      </c>
      <c r="G91" s="175">
        <f>'[1]28.11'!K70</f>
        <v>43</v>
      </c>
      <c r="H91" s="175">
        <f>'[1]10.12'!K70</f>
        <v>0</v>
      </c>
      <c r="I91" s="178">
        <f>'[1]6тест'!K70</f>
        <v>0</v>
      </c>
      <c r="J91" s="178">
        <f>'[1]7тест'!K70</f>
        <v>0</v>
      </c>
      <c r="K91" s="178">
        <f>'[1]8тест'!K70</f>
        <v>0</v>
      </c>
      <c r="L91" s="178">
        <f>'[1]9тест'!K70</f>
        <v>0</v>
      </c>
      <c r="M91" s="178">
        <f>'[1]10тест'!K70</f>
        <v>0</v>
      </c>
      <c r="N91" s="178">
        <f>'[1]11тест'!K70</f>
        <v>0</v>
      </c>
      <c r="O91" s="178">
        <f>'[1]12тест'!K70</f>
        <v>0</v>
      </c>
      <c r="P91" s="178">
        <f>'[1]13тест'!K70</f>
        <v>0</v>
      </c>
      <c r="Q91" s="178">
        <f>'[1]14тест'!K70</f>
        <v>0</v>
      </c>
      <c r="R91" s="178">
        <f>'[1]15тест'!K70</f>
        <v>0</v>
      </c>
      <c r="S91" s="178">
        <f>'[1]16тест'!K70</f>
        <v>0</v>
      </c>
      <c r="T91" s="178">
        <f>'[1]17тест'!K70</f>
        <v>0</v>
      </c>
      <c r="U91" s="178">
        <f>'[1]18тест'!K70</f>
        <v>0</v>
      </c>
      <c r="V91" s="178">
        <f>'[1]19тест'!K70</f>
        <v>0</v>
      </c>
      <c r="W91" s="178">
        <f>'[1]20тест'!K70</f>
        <v>0</v>
      </c>
      <c r="X91" s="178">
        <f>'[1]21тест'!K70</f>
        <v>0</v>
      </c>
      <c r="Y91" s="178">
        <f>'[1]22тест'!K70</f>
        <v>0</v>
      </c>
      <c r="Z91" s="178">
        <f>'[1]23тест'!K70</f>
        <v>0</v>
      </c>
      <c r="AA91" s="178">
        <f>'[1]24тест'!K70</f>
        <v>0</v>
      </c>
      <c r="AB91" s="178">
        <f>'[1]25тест'!K70</f>
        <v>0</v>
      </c>
      <c r="AC91" s="179">
        <f>SUM(D91:AB91)/AD91</f>
        <v>40</v>
      </c>
      <c r="AD91" s="167">
        <f t="shared" si="3"/>
        <v>2</v>
      </c>
      <c r="AE91" s="180" t="str">
        <f>IF(D91&gt;0,1," " )</f>
        <v xml:space="preserve"> </v>
      </c>
      <c r="AF91" s="180">
        <f>IF(E91&gt;0,1," " )</f>
        <v>1</v>
      </c>
      <c r="AG91" s="180" t="str">
        <f>IF(F91&gt;0,1," " )</f>
        <v xml:space="preserve"> </v>
      </c>
      <c r="AH91" s="180">
        <f>IF(G91&gt;0,1," " )</f>
        <v>1</v>
      </c>
      <c r="AI91" s="180" t="str">
        <f>IF(H91&gt;0,1," " )</f>
        <v xml:space="preserve"> </v>
      </c>
      <c r="AJ91" s="180" t="str">
        <f>IF(I91&gt;0,1," " )</f>
        <v xml:space="preserve"> </v>
      </c>
      <c r="AK91" s="180" t="str">
        <f>IF(J91&gt;0,1," " )</f>
        <v xml:space="preserve"> </v>
      </c>
      <c r="AL91" s="180" t="str">
        <f>IF(K91&gt;0,1," " )</f>
        <v xml:space="preserve"> </v>
      </c>
      <c r="AM91" s="180" t="str">
        <f>IF(L91&gt;0,1," " )</f>
        <v xml:space="preserve"> </v>
      </c>
      <c r="AN91" s="180" t="str">
        <f>IF(M91&gt;0,1," " )</f>
        <v xml:space="preserve"> </v>
      </c>
      <c r="AO91" s="180" t="str">
        <f>IF(N91&gt;0,1," " )</f>
        <v xml:space="preserve"> </v>
      </c>
      <c r="AP91" s="180" t="str">
        <f>IF(O91&gt;0,1," " )</f>
        <v xml:space="preserve"> </v>
      </c>
      <c r="AQ91" s="180" t="str">
        <f>IF(P91&gt;0,1," " )</f>
        <v xml:space="preserve"> </v>
      </c>
      <c r="AR91" s="180" t="str">
        <f>IF(Q91&gt;0,1," " )</f>
        <v xml:space="preserve"> </v>
      </c>
      <c r="AS91" s="180" t="str">
        <f>IF(R91&gt;0,1," " )</f>
        <v xml:space="preserve"> </v>
      </c>
      <c r="AT91" s="180" t="str">
        <f>IF(S91&gt;0,1," " )</f>
        <v xml:space="preserve"> </v>
      </c>
      <c r="AU91" s="180" t="str">
        <f>IF(T91&gt;0,1," " )</f>
        <v xml:space="preserve"> </v>
      </c>
      <c r="AV91" s="180" t="str">
        <f>IF(U91&gt;0,1," " )</f>
        <v xml:space="preserve"> </v>
      </c>
      <c r="AW91" s="180" t="str">
        <f>IF(V91&gt;0,1," " )</f>
        <v xml:space="preserve"> </v>
      </c>
      <c r="AX91" s="180" t="str">
        <f>IF(W91&gt;0,1," " )</f>
        <v xml:space="preserve"> </v>
      </c>
      <c r="AY91" s="180" t="str">
        <f>IF(X91&gt;0,1," " )</f>
        <v xml:space="preserve"> </v>
      </c>
      <c r="AZ91" s="180" t="str">
        <f>IF(Y91&gt;0,1," " )</f>
        <v xml:space="preserve"> </v>
      </c>
      <c r="BA91" s="180" t="str">
        <f>IF(Z91&gt;0,1," " )</f>
        <v xml:space="preserve"> </v>
      </c>
      <c r="BB91" s="180" t="str">
        <f>IF(AA91&gt;0,1," " )</f>
        <v xml:space="preserve"> </v>
      </c>
      <c r="BC91" s="180" t="str">
        <f>IF(AB91&gt;0,1," " )</f>
        <v xml:space="preserve"> </v>
      </c>
    </row>
    <row r="92" spans="1:55" s="3" customFormat="1" ht="15.75" customHeight="1" x14ac:dyDescent="0.2">
      <c r="A92" s="175">
        <f>'[1]Впишите фамилии!'!J65</f>
        <v>6</v>
      </c>
      <c r="B92" s="175" t="str">
        <f>'[1]Впишите фамилии!'!K65</f>
        <v>в</v>
      </c>
      <c r="C92" s="184" t="str">
        <f>'[1]Впишите фамилии!'!L65</f>
        <v>Емелина Лилия</v>
      </c>
      <c r="D92" s="175">
        <f>'[1]18.09'!K71</f>
        <v>56</v>
      </c>
      <c r="E92" s="175">
        <f>'[1]6.10'!K71</f>
        <v>49</v>
      </c>
      <c r="F92" s="175">
        <f>'[1]22.10'!K71</f>
        <v>44</v>
      </c>
      <c r="G92" s="175">
        <f>'[1]28.11'!K71</f>
        <v>54</v>
      </c>
      <c r="H92" s="175">
        <f>'[1]10.12'!K71</f>
        <v>0</v>
      </c>
      <c r="I92" s="178">
        <f>'[1]6тест'!K71</f>
        <v>0</v>
      </c>
      <c r="J92" s="178">
        <f>'[1]7тест'!K71</f>
        <v>0</v>
      </c>
      <c r="K92" s="178">
        <f>'[1]8тест'!K71</f>
        <v>0</v>
      </c>
      <c r="L92" s="178">
        <f>'[1]9тест'!K71</f>
        <v>0</v>
      </c>
      <c r="M92" s="178">
        <f>'[1]10тест'!K71</f>
        <v>0</v>
      </c>
      <c r="N92" s="178">
        <f>'[1]11тест'!K71</f>
        <v>0</v>
      </c>
      <c r="O92" s="178">
        <f>'[1]12тест'!K71</f>
        <v>0</v>
      </c>
      <c r="P92" s="178">
        <f>'[1]13тест'!K71</f>
        <v>0</v>
      </c>
      <c r="Q92" s="178">
        <f>'[1]14тест'!K71</f>
        <v>0</v>
      </c>
      <c r="R92" s="178">
        <f>'[1]15тест'!K71</f>
        <v>0</v>
      </c>
      <c r="S92" s="178">
        <f>'[1]16тест'!K71</f>
        <v>0</v>
      </c>
      <c r="T92" s="178">
        <f>'[1]17тест'!K71</f>
        <v>0</v>
      </c>
      <c r="U92" s="178">
        <f>'[1]18тест'!K71</f>
        <v>0</v>
      </c>
      <c r="V92" s="178">
        <f>'[1]19тест'!K71</f>
        <v>0</v>
      </c>
      <c r="W92" s="178">
        <f>'[1]20тест'!K71</f>
        <v>0</v>
      </c>
      <c r="X92" s="178">
        <f>'[1]21тест'!K71</f>
        <v>0</v>
      </c>
      <c r="Y92" s="178">
        <f>'[1]22тест'!K71</f>
        <v>0</v>
      </c>
      <c r="Z92" s="178">
        <f>'[1]23тест'!K71</f>
        <v>0</v>
      </c>
      <c r="AA92" s="178">
        <f>'[1]24тест'!K71</f>
        <v>0</v>
      </c>
      <c r="AB92" s="178">
        <f>'[1]25тест'!K71</f>
        <v>0</v>
      </c>
      <c r="AC92" s="179">
        <f>SUM(D92:AB92)/AD92</f>
        <v>50.75</v>
      </c>
      <c r="AD92" s="167">
        <f t="shared" si="3"/>
        <v>4</v>
      </c>
      <c r="AE92" s="180">
        <f>IF(D92&gt;0,1," " )</f>
        <v>1</v>
      </c>
      <c r="AF92" s="180">
        <f>IF(E92&gt;0,1," " )</f>
        <v>1</v>
      </c>
      <c r="AG92" s="180">
        <f>IF(F92&gt;0,1," " )</f>
        <v>1</v>
      </c>
      <c r="AH92" s="180">
        <f>IF(G92&gt;0,1," " )</f>
        <v>1</v>
      </c>
      <c r="AI92" s="180" t="str">
        <f>IF(H92&gt;0,1," " )</f>
        <v xml:space="preserve"> </v>
      </c>
      <c r="AJ92" s="180" t="str">
        <f>IF(I92&gt;0,1," " )</f>
        <v xml:space="preserve"> </v>
      </c>
      <c r="AK92" s="180" t="str">
        <f>IF(J92&gt;0,1," " )</f>
        <v xml:space="preserve"> </v>
      </c>
      <c r="AL92" s="180" t="str">
        <f>IF(K92&gt;0,1," " )</f>
        <v xml:space="preserve"> </v>
      </c>
      <c r="AM92" s="180" t="str">
        <f>IF(L92&gt;0,1," " )</f>
        <v xml:space="preserve"> </v>
      </c>
      <c r="AN92" s="180" t="str">
        <f>IF(M92&gt;0,1," " )</f>
        <v xml:space="preserve"> </v>
      </c>
      <c r="AO92" s="180" t="str">
        <f>IF(N92&gt;0,1," " )</f>
        <v xml:space="preserve"> </v>
      </c>
      <c r="AP92" s="180" t="str">
        <f>IF(O92&gt;0,1," " )</f>
        <v xml:space="preserve"> </v>
      </c>
      <c r="AQ92" s="180" t="str">
        <f>IF(P92&gt;0,1," " )</f>
        <v xml:space="preserve"> </v>
      </c>
      <c r="AR92" s="180" t="str">
        <f>IF(Q92&gt;0,1," " )</f>
        <v xml:space="preserve"> </v>
      </c>
      <c r="AS92" s="180" t="str">
        <f>IF(R92&gt;0,1," " )</f>
        <v xml:space="preserve"> </v>
      </c>
      <c r="AT92" s="180" t="str">
        <f>IF(S92&gt;0,1," " )</f>
        <v xml:space="preserve"> </v>
      </c>
      <c r="AU92" s="180" t="str">
        <f>IF(T92&gt;0,1," " )</f>
        <v xml:space="preserve"> </v>
      </c>
      <c r="AV92" s="180" t="str">
        <f>IF(U92&gt;0,1," " )</f>
        <v xml:space="preserve"> </v>
      </c>
      <c r="AW92" s="180" t="str">
        <f>IF(V92&gt;0,1," " )</f>
        <v xml:space="preserve"> </v>
      </c>
      <c r="AX92" s="180" t="str">
        <f>IF(W92&gt;0,1," " )</f>
        <v xml:space="preserve"> </v>
      </c>
      <c r="AY92" s="180" t="str">
        <f>IF(X92&gt;0,1," " )</f>
        <v xml:space="preserve"> </v>
      </c>
      <c r="AZ92" s="180" t="str">
        <f>IF(Y92&gt;0,1," " )</f>
        <v xml:space="preserve"> </v>
      </c>
      <c r="BA92" s="180" t="str">
        <f>IF(Z92&gt;0,1," " )</f>
        <v xml:space="preserve"> </v>
      </c>
      <c r="BB92" s="180" t="str">
        <f>IF(AA92&gt;0,1," " )</f>
        <v xml:space="preserve"> </v>
      </c>
      <c r="BC92" s="180" t="str">
        <f>IF(AB92&gt;0,1," " )</f>
        <v xml:space="preserve"> </v>
      </c>
    </row>
    <row r="93" spans="1:55" s="3" customFormat="1" ht="15.75" customHeight="1" x14ac:dyDescent="0.2">
      <c r="A93" s="175">
        <f>'[1]Впишите фамилии!'!J66</f>
        <v>7</v>
      </c>
      <c r="B93" s="175" t="str">
        <f>'[1]Впишите фамилии!'!K66</f>
        <v>в</v>
      </c>
      <c r="C93" s="184" t="str">
        <f>'[1]Впишите фамилии!'!L66</f>
        <v>Иовлева Юлия</v>
      </c>
      <c r="D93" s="175">
        <f>'[1]18.09'!K72</f>
        <v>59</v>
      </c>
      <c r="E93" s="175">
        <f>'[1]6.10'!K72</f>
        <v>43</v>
      </c>
      <c r="F93" s="175">
        <f>'[1]22.10'!K72</f>
        <v>38</v>
      </c>
      <c r="G93" s="175">
        <f>'[1]28.11'!K72</f>
        <v>45</v>
      </c>
      <c r="H93" s="175">
        <f>'[1]10.12'!K72</f>
        <v>0</v>
      </c>
      <c r="I93" s="178">
        <f>'[1]6тест'!K72</f>
        <v>0</v>
      </c>
      <c r="J93" s="178">
        <f>'[1]7тест'!K72</f>
        <v>0</v>
      </c>
      <c r="K93" s="178">
        <f>'[1]8тест'!K72</f>
        <v>0</v>
      </c>
      <c r="L93" s="178">
        <f>'[1]9тест'!K72</f>
        <v>0</v>
      </c>
      <c r="M93" s="178">
        <f>'[1]10тест'!K72</f>
        <v>0</v>
      </c>
      <c r="N93" s="178">
        <f>'[1]11тест'!K72</f>
        <v>0</v>
      </c>
      <c r="O93" s="178">
        <f>'[1]12тест'!K72</f>
        <v>0</v>
      </c>
      <c r="P93" s="178">
        <f>'[1]13тест'!K72</f>
        <v>0</v>
      </c>
      <c r="Q93" s="178">
        <f>'[1]14тест'!K72</f>
        <v>0</v>
      </c>
      <c r="R93" s="178">
        <f>'[1]15тест'!K72</f>
        <v>0</v>
      </c>
      <c r="S93" s="178">
        <f>'[1]16тест'!K72</f>
        <v>0</v>
      </c>
      <c r="T93" s="178">
        <f>'[1]17тест'!K72</f>
        <v>0</v>
      </c>
      <c r="U93" s="178">
        <f>'[1]18тест'!K72</f>
        <v>0</v>
      </c>
      <c r="V93" s="178">
        <f>'[1]19тест'!K72</f>
        <v>0</v>
      </c>
      <c r="W93" s="178">
        <f>'[1]20тест'!K72</f>
        <v>0</v>
      </c>
      <c r="X93" s="178">
        <f>'[1]21тест'!K72</f>
        <v>0</v>
      </c>
      <c r="Y93" s="178">
        <f>'[1]22тест'!K72</f>
        <v>0</v>
      </c>
      <c r="Z93" s="178">
        <f>'[1]23тест'!K72</f>
        <v>0</v>
      </c>
      <c r="AA93" s="178">
        <f>'[1]24тест'!K72</f>
        <v>0</v>
      </c>
      <c r="AB93" s="178">
        <f>'[1]25тест'!K72</f>
        <v>0</v>
      </c>
      <c r="AC93" s="179">
        <f>SUM(D93:AB93)/AD93</f>
        <v>46.25</v>
      </c>
      <c r="AD93" s="167">
        <f t="shared" si="3"/>
        <v>4</v>
      </c>
      <c r="AE93" s="180">
        <f>IF(D93&gt;0,1," " )</f>
        <v>1</v>
      </c>
      <c r="AF93" s="180">
        <f>IF(E93&gt;0,1," " )</f>
        <v>1</v>
      </c>
      <c r="AG93" s="180">
        <f>IF(F93&gt;0,1," " )</f>
        <v>1</v>
      </c>
      <c r="AH93" s="180">
        <f>IF(G93&gt;0,1," " )</f>
        <v>1</v>
      </c>
      <c r="AI93" s="180" t="str">
        <f>IF(H93&gt;0,1," " )</f>
        <v xml:space="preserve"> </v>
      </c>
      <c r="AJ93" s="180" t="str">
        <f>IF(I93&gt;0,1," " )</f>
        <v xml:space="preserve"> </v>
      </c>
      <c r="AK93" s="180" t="str">
        <f>IF(J93&gt;0,1," " )</f>
        <v xml:space="preserve"> </v>
      </c>
      <c r="AL93" s="180" t="str">
        <f>IF(K93&gt;0,1," " )</f>
        <v xml:space="preserve"> </v>
      </c>
      <c r="AM93" s="180" t="str">
        <f>IF(L93&gt;0,1," " )</f>
        <v xml:space="preserve"> </v>
      </c>
      <c r="AN93" s="180" t="str">
        <f>IF(M93&gt;0,1," " )</f>
        <v xml:space="preserve"> </v>
      </c>
      <c r="AO93" s="180" t="str">
        <f>IF(N93&gt;0,1," " )</f>
        <v xml:space="preserve"> </v>
      </c>
      <c r="AP93" s="180" t="str">
        <f>IF(O93&gt;0,1," " )</f>
        <v xml:space="preserve"> </v>
      </c>
      <c r="AQ93" s="180" t="str">
        <f>IF(P93&gt;0,1," " )</f>
        <v xml:space="preserve"> </v>
      </c>
      <c r="AR93" s="180" t="str">
        <f>IF(Q93&gt;0,1," " )</f>
        <v xml:space="preserve"> </v>
      </c>
      <c r="AS93" s="180" t="str">
        <f>IF(R93&gt;0,1," " )</f>
        <v xml:space="preserve"> </v>
      </c>
      <c r="AT93" s="180" t="str">
        <f>IF(S93&gt;0,1," " )</f>
        <v xml:space="preserve"> </v>
      </c>
      <c r="AU93" s="180" t="str">
        <f>IF(T93&gt;0,1," " )</f>
        <v xml:space="preserve"> </v>
      </c>
      <c r="AV93" s="180" t="str">
        <f>IF(U93&gt;0,1," " )</f>
        <v xml:space="preserve"> </v>
      </c>
      <c r="AW93" s="180" t="str">
        <f>IF(V93&gt;0,1," " )</f>
        <v xml:space="preserve"> </v>
      </c>
      <c r="AX93" s="180" t="str">
        <f>IF(W93&gt;0,1," " )</f>
        <v xml:space="preserve"> </v>
      </c>
      <c r="AY93" s="180" t="str">
        <f>IF(X93&gt;0,1," " )</f>
        <v xml:space="preserve"> </v>
      </c>
      <c r="AZ93" s="180" t="str">
        <f>IF(Y93&gt;0,1," " )</f>
        <v xml:space="preserve"> </v>
      </c>
      <c r="BA93" s="180" t="str">
        <f>IF(Z93&gt;0,1," " )</f>
        <v xml:space="preserve"> </v>
      </c>
      <c r="BB93" s="180" t="str">
        <f>IF(AA93&gt;0,1," " )</f>
        <v xml:space="preserve"> </v>
      </c>
      <c r="BC93" s="180" t="str">
        <f>IF(AB93&gt;0,1," " )</f>
        <v xml:space="preserve"> </v>
      </c>
    </row>
    <row r="94" spans="1:55" s="3" customFormat="1" ht="15.75" customHeight="1" x14ac:dyDescent="0.2">
      <c r="A94" s="175">
        <f>'[1]Впишите фамилии!'!J67</f>
        <v>8</v>
      </c>
      <c r="B94" s="175" t="str">
        <f>'[1]Впишите фамилии!'!K67</f>
        <v>в</v>
      </c>
      <c r="C94" s="184" t="str">
        <f>'[1]Впишите фамилии!'!L67</f>
        <v>Камзина Аида</v>
      </c>
      <c r="D94" s="175">
        <f>'[1]18.09'!K73</f>
        <v>0</v>
      </c>
      <c r="E94" s="175">
        <f>'[1]6.10'!K73</f>
        <v>37</v>
      </c>
      <c r="F94" s="175">
        <f>'[1]22.10'!K73</f>
        <v>0</v>
      </c>
      <c r="G94" s="175">
        <f>'[1]28.11'!K73</f>
        <v>51</v>
      </c>
      <c r="H94" s="175">
        <f>'[1]10.12'!K73</f>
        <v>0</v>
      </c>
      <c r="I94" s="178">
        <f>'[1]6тест'!K73</f>
        <v>0</v>
      </c>
      <c r="J94" s="178">
        <f>'[1]7тест'!K73</f>
        <v>0</v>
      </c>
      <c r="K94" s="178">
        <f>'[1]8тест'!K73</f>
        <v>0</v>
      </c>
      <c r="L94" s="178">
        <f>'[1]9тест'!K73</f>
        <v>0</v>
      </c>
      <c r="M94" s="178">
        <f>'[1]10тест'!K73</f>
        <v>0</v>
      </c>
      <c r="N94" s="178">
        <f>'[1]11тест'!K73</f>
        <v>0</v>
      </c>
      <c r="O94" s="178">
        <f>'[1]12тест'!K73</f>
        <v>0</v>
      </c>
      <c r="P94" s="178">
        <f>'[1]13тест'!K73</f>
        <v>0</v>
      </c>
      <c r="Q94" s="178">
        <f>'[1]14тест'!K73</f>
        <v>0</v>
      </c>
      <c r="R94" s="178">
        <f>'[1]15тест'!K73</f>
        <v>0</v>
      </c>
      <c r="S94" s="178">
        <f>'[1]16тест'!K73</f>
        <v>0</v>
      </c>
      <c r="T94" s="178">
        <f>'[1]17тест'!K73</f>
        <v>0</v>
      </c>
      <c r="U94" s="178">
        <f>'[1]18тест'!K73</f>
        <v>0</v>
      </c>
      <c r="V94" s="178">
        <f>'[1]19тест'!K73</f>
        <v>0</v>
      </c>
      <c r="W94" s="178">
        <f>'[1]20тест'!K73</f>
        <v>0</v>
      </c>
      <c r="X94" s="178">
        <f>'[1]21тест'!K73</f>
        <v>0</v>
      </c>
      <c r="Y94" s="178">
        <f>'[1]22тест'!K73</f>
        <v>0</v>
      </c>
      <c r="Z94" s="178">
        <f>'[1]23тест'!K73</f>
        <v>0</v>
      </c>
      <c r="AA94" s="178">
        <f>'[1]24тест'!K73</f>
        <v>0</v>
      </c>
      <c r="AB94" s="178">
        <f>'[1]25тест'!K73</f>
        <v>0</v>
      </c>
      <c r="AC94" s="179">
        <f>SUM(D94:AB94)/AD94</f>
        <v>44</v>
      </c>
      <c r="AD94" s="167">
        <f t="shared" si="3"/>
        <v>2</v>
      </c>
      <c r="AE94" s="180" t="str">
        <f>IF(D94&gt;0,1," " )</f>
        <v xml:space="preserve"> </v>
      </c>
      <c r="AF94" s="180">
        <f>IF(E94&gt;0,1," " )</f>
        <v>1</v>
      </c>
      <c r="AG94" s="180" t="str">
        <f>IF(F94&gt;0,1," " )</f>
        <v xml:space="preserve"> </v>
      </c>
      <c r="AH94" s="180">
        <f>IF(G94&gt;0,1," " )</f>
        <v>1</v>
      </c>
      <c r="AI94" s="180" t="str">
        <f>IF(H94&gt;0,1," " )</f>
        <v xml:space="preserve"> </v>
      </c>
      <c r="AJ94" s="180" t="str">
        <f>IF(I94&gt;0,1," " )</f>
        <v xml:space="preserve"> </v>
      </c>
      <c r="AK94" s="180" t="str">
        <f>IF(J94&gt;0,1," " )</f>
        <v xml:space="preserve"> </v>
      </c>
      <c r="AL94" s="180" t="str">
        <f>IF(K94&gt;0,1," " )</f>
        <v xml:space="preserve"> </v>
      </c>
      <c r="AM94" s="180" t="str">
        <f>IF(L94&gt;0,1," " )</f>
        <v xml:space="preserve"> </v>
      </c>
      <c r="AN94" s="180" t="str">
        <f>IF(M94&gt;0,1," " )</f>
        <v xml:space="preserve"> </v>
      </c>
      <c r="AO94" s="180" t="str">
        <f>IF(N94&gt;0,1," " )</f>
        <v xml:space="preserve"> </v>
      </c>
      <c r="AP94" s="180" t="str">
        <f>IF(O94&gt;0,1," " )</f>
        <v xml:space="preserve"> </v>
      </c>
      <c r="AQ94" s="180" t="str">
        <f>IF(P94&gt;0,1," " )</f>
        <v xml:space="preserve"> </v>
      </c>
      <c r="AR94" s="180" t="str">
        <f>IF(Q94&gt;0,1," " )</f>
        <v xml:space="preserve"> </v>
      </c>
      <c r="AS94" s="180" t="str">
        <f>IF(R94&gt;0,1," " )</f>
        <v xml:space="preserve"> </v>
      </c>
      <c r="AT94" s="180" t="str">
        <f>IF(S94&gt;0,1," " )</f>
        <v xml:space="preserve"> </v>
      </c>
      <c r="AU94" s="180" t="str">
        <f>IF(T94&gt;0,1," " )</f>
        <v xml:space="preserve"> </v>
      </c>
      <c r="AV94" s="180" t="str">
        <f>IF(U94&gt;0,1," " )</f>
        <v xml:space="preserve"> </v>
      </c>
      <c r="AW94" s="180" t="str">
        <f>IF(V94&gt;0,1," " )</f>
        <v xml:space="preserve"> </v>
      </c>
      <c r="AX94" s="180" t="str">
        <f>IF(W94&gt;0,1," " )</f>
        <v xml:space="preserve"> </v>
      </c>
      <c r="AY94" s="180" t="str">
        <f>IF(X94&gt;0,1," " )</f>
        <v xml:space="preserve"> </v>
      </c>
      <c r="AZ94" s="180" t="str">
        <f>IF(Y94&gt;0,1," " )</f>
        <v xml:space="preserve"> </v>
      </c>
      <c r="BA94" s="180" t="str">
        <f>IF(Z94&gt;0,1," " )</f>
        <v xml:space="preserve"> </v>
      </c>
      <c r="BB94" s="180" t="str">
        <f>IF(AA94&gt;0,1," " )</f>
        <v xml:space="preserve"> </v>
      </c>
      <c r="BC94" s="180" t="str">
        <f>IF(AB94&gt;0,1," " )</f>
        <v xml:space="preserve"> </v>
      </c>
    </row>
    <row r="95" spans="1:55" s="3" customFormat="1" ht="15.75" customHeight="1" x14ac:dyDescent="0.2">
      <c r="A95" s="175">
        <f>'[1]Впишите фамилии!'!J68</f>
        <v>9</v>
      </c>
      <c r="B95" s="175" t="str">
        <f>'[1]Впишите фамилии!'!K68</f>
        <v>в</v>
      </c>
      <c r="C95" s="184" t="str">
        <f>'[1]Впишите фамилии!'!L68</f>
        <v>Кононенко Данил</v>
      </c>
      <c r="D95" s="175">
        <f>'[1]18.09'!K74</f>
        <v>56</v>
      </c>
      <c r="E95" s="175">
        <f>'[1]6.10'!K74</f>
        <v>44</v>
      </c>
      <c r="F95" s="175">
        <f>'[1]22.10'!K74</f>
        <v>42</v>
      </c>
      <c r="G95" s="175">
        <f>'[1]28.11'!K74</f>
        <v>54</v>
      </c>
      <c r="H95" s="175">
        <f>'[1]10.12'!K74</f>
        <v>0</v>
      </c>
      <c r="I95" s="178">
        <f>'[1]6тест'!K74</f>
        <v>0</v>
      </c>
      <c r="J95" s="178">
        <f>'[1]7тест'!K74</f>
        <v>0</v>
      </c>
      <c r="K95" s="178">
        <f>'[1]8тест'!K74</f>
        <v>0</v>
      </c>
      <c r="L95" s="178">
        <f>'[1]9тест'!K74</f>
        <v>0</v>
      </c>
      <c r="M95" s="178">
        <f>'[1]10тест'!K74</f>
        <v>0</v>
      </c>
      <c r="N95" s="178">
        <f>'[1]11тест'!K74</f>
        <v>0</v>
      </c>
      <c r="O95" s="178">
        <f>'[1]12тест'!K74</f>
        <v>0</v>
      </c>
      <c r="P95" s="178">
        <f>'[1]13тест'!K74</f>
        <v>0</v>
      </c>
      <c r="Q95" s="178">
        <f>'[1]14тест'!K74</f>
        <v>0</v>
      </c>
      <c r="R95" s="178">
        <f>'[1]15тест'!K74</f>
        <v>0</v>
      </c>
      <c r="S95" s="178">
        <f>'[1]16тест'!K74</f>
        <v>0</v>
      </c>
      <c r="T95" s="178">
        <f>'[1]17тест'!K74</f>
        <v>0</v>
      </c>
      <c r="U95" s="178">
        <f>'[1]18тест'!K74</f>
        <v>0</v>
      </c>
      <c r="V95" s="178">
        <f>'[1]19тест'!K74</f>
        <v>0</v>
      </c>
      <c r="W95" s="178">
        <f>'[1]20тест'!K74</f>
        <v>0</v>
      </c>
      <c r="X95" s="178">
        <f>'[1]21тест'!K74</f>
        <v>0</v>
      </c>
      <c r="Y95" s="178">
        <f>'[1]22тест'!K74</f>
        <v>0</v>
      </c>
      <c r="Z95" s="178">
        <f>'[1]23тест'!K74</f>
        <v>0</v>
      </c>
      <c r="AA95" s="178">
        <f>'[1]24тест'!K74</f>
        <v>0</v>
      </c>
      <c r="AB95" s="178">
        <f>'[1]25тест'!K74</f>
        <v>0</v>
      </c>
      <c r="AC95" s="179">
        <f>SUM(D95:AB95)/AD95</f>
        <v>49</v>
      </c>
      <c r="AD95" s="167">
        <f t="shared" si="3"/>
        <v>4</v>
      </c>
      <c r="AE95" s="180">
        <f>IF(D95&gt;0,1," " )</f>
        <v>1</v>
      </c>
      <c r="AF95" s="180">
        <f>IF(E95&gt;0,1," " )</f>
        <v>1</v>
      </c>
      <c r="AG95" s="180">
        <f>IF(F95&gt;0,1," " )</f>
        <v>1</v>
      </c>
      <c r="AH95" s="180">
        <f>IF(G95&gt;0,1," " )</f>
        <v>1</v>
      </c>
      <c r="AI95" s="180" t="str">
        <f>IF(H95&gt;0,1," " )</f>
        <v xml:space="preserve"> </v>
      </c>
      <c r="AJ95" s="180" t="str">
        <f>IF(I95&gt;0,1," " )</f>
        <v xml:space="preserve"> </v>
      </c>
      <c r="AK95" s="180" t="str">
        <f>IF(J95&gt;0,1," " )</f>
        <v xml:space="preserve"> </v>
      </c>
      <c r="AL95" s="180" t="str">
        <f>IF(K95&gt;0,1," " )</f>
        <v xml:space="preserve"> </v>
      </c>
      <c r="AM95" s="180" t="str">
        <f>IF(L95&gt;0,1," " )</f>
        <v xml:space="preserve"> </v>
      </c>
      <c r="AN95" s="180" t="str">
        <f>IF(M95&gt;0,1," " )</f>
        <v xml:space="preserve"> </v>
      </c>
      <c r="AO95" s="180" t="str">
        <f>IF(N95&gt;0,1," " )</f>
        <v xml:space="preserve"> </v>
      </c>
      <c r="AP95" s="180" t="str">
        <f>IF(O95&gt;0,1," " )</f>
        <v xml:space="preserve"> </v>
      </c>
      <c r="AQ95" s="180" t="str">
        <f>IF(P95&gt;0,1," " )</f>
        <v xml:space="preserve"> </v>
      </c>
      <c r="AR95" s="180" t="str">
        <f>IF(Q95&gt;0,1," " )</f>
        <v xml:space="preserve"> </v>
      </c>
      <c r="AS95" s="180" t="str">
        <f>IF(R95&gt;0,1," " )</f>
        <v xml:space="preserve"> </v>
      </c>
      <c r="AT95" s="180" t="str">
        <f>IF(S95&gt;0,1," " )</f>
        <v xml:space="preserve"> </v>
      </c>
      <c r="AU95" s="180" t="str">
        <f>IF(T95&gt;0,1," " )</f>
        <v xml:space="preserve"> </v>
      </c>
      <c r="AV95" s="180" t="str">
        <f>IF(U95&gt;0,1," " )</f>
        <v xml:space="preserve"> </v>
      </c>
      <c r="AW95" s="180" t="str">
        <f>IF(V95&gt;0,1," " )</f>
        <v xml:space="preserve"> </v>
      </c>
      <c r="AX95" s="180" t="str">
        <f>IF(W95&gt;0,1," " )</f>
        <v xml:space="preserve"> </v>
      </c>
      <c r="AY95" s="180" t="str">
        <f>IF(X95&gt;0,1," " )</f>
        <v xml:space="preserve"> </v>
      </c>
      <c r="AZ95" s="180" t="str">
        <f>IF(Y95&gt;0,1," " )</f>
        <v xml:space="preserve"> </v>
      </c>
      <c r="BA95" s="180" t="str">
        <f>IF(Z95&gt;0,1," " )</f>
        <v xml:space="preserve"> </v>
      </c>
      <c r="BB95" s="180" t="str">
        <f>IF(AA95&gt;0,1," " )</f>
        <v xml:space="preserve"> </v>
      </c>
      <c r="BC95" s="180" t="str">
        <f>IF(AB95&gt;0,1," " )</f>
        <v xml:space="preserve"> </v>
      </c>
    </row>
    <row r="96" spans="1:55" s="3" customFormat="1" ht="15.75" customHeight="1" x14ac:dyDescent="0.2">
      <c r="A96" s="175">
        <f>'[1]Впишите фамилии!'!J69</f>
        <v>10</v>
      </c>
      <c r="B96" s="175" t="str">
        <f>'[1]Впишите фамилии!'!K69</f>
        <v>в</v>
      </c>
      <c r="C96" s="184" t="str">
        <f>'[1]Впишите фамилии!'!L69</f>
        <v>Овсепян Эрнест</v>
      </c>
      <c r="D96" s="175">
        <f>'[1]18.09'!K75</f>
        <v>48</v>
      </c>
      <c r="E96" s="175">
        <f>'[1]6.10'!K75</f>
        <v>54</v>
      </c>
      <c r="F96" s="175">
        <f>'[1]22.10'!K75</f>
        <v>0</v>
      </c>
      <c r="G96" s="175">
        <f>'[1]28.11'!K75</f>
        <v>43</v>
      </c>
      <c r="H96" s="175">
        <f>'[1]10.12'!K75</f>
        <v>0</v>
      </c>
      <c r="I96" s="178">
        <f>'[1]6тест'!K75</f>
        <v>0</v>
      </c>
      <c r="J96" s="178">
        <f>'[1]7тест'!K75</f>
        <v>0</v>
      </c>
      <c r="K96" s="178">
        <f>'[1]8тест'!K75</f>
        <v>0</v>
      </c>
      <c r="L96" s="178">
        <f>'[1]9тест'!K75</f>
        <v>0</v>
      </c>
      <c r="M96" s="178">
        <f>'[1]10тест'!K75</f>
        <v>0</v>
      </c>
      <c r="N96" s="178">
        <f>'[1]11тест'!K75</f>
        <v>0</v>
      </c>
      <c r="O96" s="178">
        <f>'[1]12тест'!K75</f>
        <v>0</v>
      </c>
      <c r="P96" s="178">
        <f>'[1]13тест'!K75</f>
        <v>0</v>
      </c>
      <c r="Q96" s="178">
        <f>'[1]14тест'!K75</f>
        <v>0</v>
      </c>
      <c r="R96" s="178">
        <f>'[1]15тест'!K75</f>
        <v>0</v>
      </c>
      <c r="S96" s="178">
        <f>'[1]16тест'!K75</f>
        <v>0</v>
      </c>
      <c r="T96" s="178">
        <f>'[1]17тест'!K75</f>
        <v>0</v>
      </c>
      <c r="U96" s="178">
        <f>'[1]18тест'!K75</f>
        <v>0</v>
      </c>
      <c r="V96" s="178">
        <f>'[1]19тест'!K75</f>
        <v>0</v>
      </c>
      <c r="W96" s="178">
        <f>'[1]20тест'!K75</f>
        <v>0</v>
      </c>
      <c r="X96" s="178">
        <f>'[1]21тест'!K75</f>
        <v>0</v>
      </c>
      <c r="Y96" s="178">
        <f>'[1]22тест'!K75</f>
        <v>0</v>
      </c>
      <c r="Z96" s="178">
        <f>'[1]23тест'!K75</f>
        <v>0</v>
      </c>
      <c r="AA96" s="178">
        <f>'[1]24тест'!K75</f>
        <v>0</v>
      </c>
      <c r="AB96" s="178">
        <f>'[1]25тест'!K75</f>
        <v>0</v>
      </c>
      <c r="AC96" s="179">
        <f>SUM(D96:AB96)/AD96</f>
        <v>48.333333333333336</v>
      </c>
      <c r="AD96" s="167">
        <f t="shared" si="3"/>
        <v>3</v>
      </c>
      <c r="AE96" s="180">
        <f>IF(D96&gt;0,1," " )</f>
        <v>1</v>
      </c>
      <c r="AF96" s="180">
        <f>IF(E96&gt;0,1," " )</f>
        <v>1</v>
      </c>
      <c r="AG96" s="180" t="str">
        <f>IF(F96&gt;0,1," " )</f>
        <v xml:space="preserve"> </v>
      </c>
      <c r="AH96" s="180">
        <f>IF(G96&gt;0,1," " )</f>
        <v>1</v>
      </c>
      <c r="AI96" s="180" t="str">
        <f>IF(H96&gt;0,1," " )</f>
        <v xml:space="preserve"> </v>
      </c>
      <c r="AJ96" s="180" t="str">
        <f>IF(I96&gt;0,1," " )</f>
        <v xml:space="preserve"> </v>
      </c>
      <c r="AK96" s="180" t="str">
        <f>IF(J96&gt;0,1," " )</f>
        <v xml:space="preserve"> </v>
      </c>
      <c r="AL96" s="180" t="str">
        <f>IF(K96&gt;0,1," " )</f>
        <v xml:space="preserve"> </v>
      </c>
      <c r="AM96" s="180" t="str">
        <f>IF(L96&gt;0,1," " )</f>
        <v xml:space="preserve"> </v>
      </c>
      <c r="AN96" s="180" t="str">
        <f>IF(M96&gt;0,1," " )</f>
        <v xml:space="preserve"> </v>
      </c>
      <c r="AO96" s="180" t="str">
        <f>IF(N96&gt;0,1," " )</f>
        <v xml:space="preserve"> </v>
      </c>
      <c r="AP96" s="180" t="str">
        <f>IF(O96&gt;0,1," " )</f>
        <v xml:space="preserve"> </v>
      </c>
      <c r="AQ96" s="180" t="str">
        <f>IF(P96&gt;0,1," " )</f>
        <v xml:space="preserve"> </v>
      </c>
      <c r="AR96" s="180" t="str">
        <f>IF(Q96&gt;0,1," " )</f>
        <v xml:space="preserve"> </v>
      </c>
      <c r="AS96" s="180" t="str">
        <f>IF(R96&gt;0,1," " )</f>
        <v xml:space="preserve"> </v>
      </c>
      <c r="AT96" s="180" t="str">
        <f>IF(S96&gt;0,1," " )</f>
        <v xml:space="preserve"> </v>
      </c>
      <c r="AU96" s="180" t="str">
        <f>IF(T96&gt;0,1," " )</f>
        <v xml:space="preserve"> </v>
      </c>
      <c r="AV96" s="180" t="str">
        <f>IF(U96&gt;0,1," " )</f>
        <v xml:space="preserve"> </v>
      </c>
      <c r="AW96" s="180" t="str">
        <f>IF(V96&gt;0,1," " )</f>
        <v xml:space="preserve"> </v>
      </c>
      <c r="AX96" s="180" t="str">
        <f>IF(W96&gt;0,1," " )</f>
        <v xml:space="preserve"> </v>
      </c>
      <c r="AY96" s="180" t="str">
        <f>IF(X96&gt;0,1," " )</f>
        <v xml:space="preserve"> </v>
      </c>
      <c r="AZ96" s="180" t="str">
        <f>IF(Y96&gt;0,1," " )</f>
        <v xml:space="preserve"> </v>
      </c>
      <c r="BA96" s="180" t="str">
        <f>IF(Z96&gt;0,1," " )</f>
        <v xml:space="preserve"> </v>
      </c>
      <c r="BB96" s="180" t="str">
        <f>IF(AA96&gt;0,1," " )</f>
        <v xml:space="preserve"> </v>
      </c>
      <c r="BC96" s="180" t="str">
        <f>IF(AB96&gt;0,1," " )</f>
        <v xml:space="preserve"> </v>
      </c>
    </row>
    <row r="97" spans="1:55" s="3" customFormat="1" ht="15.75" customHeight="1" x14ac:dyDescent="0.2">
      <c r="A97" s="175">
        <f>'[1]Впишите фамилии!'!J70</f>
        <v>11</v>
      </c>
      <c r="B97" s="175" t="str">
        <f>'[1]Впишите фамилии!'!K70</f>
        <v>в</v>
      </c>
      <c r="C97" s="184" t="str">
        <f>'[1]Впишите фамилии!'!L70</f>
        <v>Радюкина Валерия</v>
      </c>
      <c r="D97" s="175">
        <f>'[1]18.09'!K76</f>
        <v>53</v>
      </c>
      <c r="E97" s="175">
        <f>'[1]6.10'!K76</f>
        <v>60</v>
      </c>
      <c r="F97" s="175">
        <f>'[1]22.10'!K76</f>
        <v>46</v>
      </c>
      <c r="G97" s="175">
        <f>'[1]28.11'!K76</f>
        <v>52</v>
      </c>
      <c r="H97" s="175">
        <f>'[1]10.12'!K76</f>
        <v>0</v>
      </c>
      <c r="I97" s="178">
        <f>'[1]6тест'!K76</f>
        <v>0</v>
      </c>
      <c r="J97" s="178">
        <f>'[1]7тест'!K76</f>
        <v>0</v>
      </c>
      <c r="K97" s="178">
        <f>'[1]8тест'!K76</f>
        <v>0</v>
      </c>
      <c r="L97" s="178">
        <f>'[1]9тест'!K76</f>
        <v>0</v>
      </c>
      <c r="M97" s="178">
        <f>'[1]10тест'!K76</f>
        <v>0</v>
      </c>
      <c r="N97" s="178">
        <f>'[1]11тест'!K76</f>
        <v>0</v>
      </c>
      <c r="O97" s="178">
        <f>'[1]12тест'!K76</f>
        <v>0</v>
      </c>
      <c r="P97" s="178">
        <f>'[1]13тест'!K76</f>
        <v>0</v>
      </c>
      <c r="Q97" s="178">
        <f>'[1]14тест'!K76</f>
        <v>0</v>
      </c>
      <c r="R97" s="178">
        <f>'[1]15тест'!K76</f>
        <v>0</v>
      </c>
      <c r="S97" s="178">
        <f>'[1]16тест'!K76</f>
        <v>0</v>
      </c>
      <c r="T97" s="178">
        <f>'[1]17тест'!K76</f>
        <v>0</v>
      </c>
      <c r="U97" s="178">
        <f>'[1]18тест'!K76</f>
        <v>0</v>
      </c>
      <c r="V97" s="178">
        <f>'[1]19тест'!K76</f>
        <v>0</v>
      </c>
      <c r="W97" s="178">
        <f>'[1]20тест'!K76</f>
        <v>0</v>
      </c>
      <c r="X97" s="178">
        <f>'[1]21тест'!K76</f>
        <v>0</v>
      </c>
      <c r="Y97" s="178">
        <f>'[1]22тест'!K76</f>
        <v>0</v>
      </c>
      <c r="Z97" s="178">
        <f>'[1]23тест'!K76</f>
        <v>0</v>
      </c>
      <c r="AA97" s="178">
        <f>'[1]24тест'!K76</f>
        <v>0</v>
      </c>
      <c r="AB97" s="178">
        <f>'[1]25тест'!K76</f>
        <v>0</v>
      </c>
      <c r="AC97" s="179">
        <f>SUM(D97:AB97)/AD97</f>
        <v>52.75</v>
      </c>
      <c r="AD97" s="167">
        <f t="shared" si="3"/>
        <v>4</v>
      </c>
      <c r="AE97" s="180">
        <f>IF(D97&gt;0,1," " )</f>
        <v>1</v>
      </c>
      <c r="AF97" s="180">
        <f>IF(E97&gt;0,1," " )</f>
        <v>1</v>
      </c>
      <c r="AG97" s="180">
        <f>IF(F97&gt;0,1," " )</f>
        <v>1</v>
      </c>
      <c r="AH97" s="180">
        <f>IF(G97&gt;0,1," " )</f>
        <v>1</v>
      </c>
      <c r="AI97" s="180" t="str">
        <f>IF(H97&gt;0,1," " )</f>
        <v xml:space="preserve"> </v>
      </c>
      <c r="AJ97" s="180" t="str">
        <f>IF(I97&gt;0,1," " )</f>
        <v xml:space="preserve"> </v>
      </c>
      <c r="AK97" s="180" t="str">
        <f>IF(J97&gt;0,1," " )</f>
        <v xml:space="preserve"> </v>
      </c>
      <c r="AL97" s="180" t="str">
        <f>IF(K97&gt;0,1," " )</f>
        <v xml:space="preserve"> </v>
      </c>
      <c r="AM97" s="180" t="str">
        <f>IF(L97&gt;0,1," " )</f>
        <v xml:space="preserve"> </v>
      </c>
      <c r="AN97" s="180" t="str">
        <f>IF(M97&gt;0,1," " )</f>
        <v xml:space="preserve"> </v>
      </c>
      <c r="AO97" s="180" t="str">
        <f>IF(N97&gt;0,1," " )</f>
        <v xml:space="preserve"> </v>
      </c>
      <c r="AP97" s="180" t="str">
        <f>IF(O97&gt;0,1," " )</f>
        <v xml:space="preserve"> </v>
      </c>
      <c r="AQ97" s="180" t="str">
        <f>IF(P97&gt;0,1," " )</f>
        <v xml:space="preserve"> </v>
      </c>
      <c r="AR97" s="180" t="str">
        <f>IF(Q97&gt;0,1," " )</f>
        <v xml:space="preserve"> </v>
      </c>
      <c r="AS97" s="180" t="str">
        <f>IF(R97&gt;0,1," " )</f>
        <v xml:space="preserve"> </v>
      </c>
      <c r="AT97" s="180" t="str">
        <f>IF(S97&gt;0,1," " )</f>
        <v xml:space="preserve"> </v>
      </c>
      <c r="AU97" s="180" t="str">
        <f>IF(T97&gt;0,1," " )</f>
        <v xml:space="preserve"> </v>
      </c>
      <c r="AV97" s="180" t="str">
        <f>IF(U97&gt;0,1," " )</f>
        <v xml:space="preserve"> </v>
      </c>
      <c r="AW97" s="180" t="str">
        <f>IF(V97&gt;0,1," " )</f>
        <v xml:space="preserve"> </v>
      </c>
      <c r="AX97" s="180" t="str">
        <f>IF(W97&gt;0,1," " )</f>
        <v xml:space="preserve"> </v>
      </c>
      <c r="AY97" s="180" t="str">
        <f>IF(X97&gt;0,1," " )</f>
        <v xml:space="preserve"> </v>
      </c>
      <c r="AZ97" s="180" t="str">
        <f>IF(Y97&gt;0,1," " )</f>
        <v xml:space="preserve"> </v>
      </c>
      <c r="BA97" s="180" t="str">
        <f>IF(Z97&gt;0,1," " )</f>
        <v xml:space="preserve"> </v>
      </c>
      <c r="BB97" s="180" t="str">
        <f>IF(AA97&gt;0,1," " )</f>
        <v xml:space="preserve"> </v>
      </c>
      <c r="BC97" s="180" t="str">
        <f>IF(AB97&gt;0,1," " )</f>
        <v xml:space="preserve"> </v>
      </c>
    </row>
    <row r="98" spans="1:55" s="3" customFormat="1" ht="15.75" customHeight="1" x14ac:dyDescent="0.2">
      <c r="A98" s="175">
        <f>'[1]Впишите фамилии!'!J71</f>
        <v>12</v>
      </c>
      <c r="B98" s="175" t="str">
        <f>'[1]Впишите фамилии!'!K71</f>
        <v>в</v>
      </c>
      <c r="C98" s="184" t="str">
        <f>'[1]Впишите фамилии!'!L71</f>
        <v>Рахимбердинова Гульмира</v>
      </c>
      <c r="D98" s="175">
        <f>'[1]18.09'!K77</f>
        <v>0</v>
      </c>
      <c r="E98" s="175">
        <f>'[1]6.10'!K77</f>
        <v>57</v>
      </c>
      <c r="F98" s="175">
        <f>'[1]22.10'!K77</f>
        <v>90</v>
      </c>
      <c r="G98" s="175">
        <f>'[1]28.11'!K77</f>
        <v>77</v>
      </c>
      <c r="H98" s="175">
        <f>'[1]10.12'!K77</f>
        <v>0</v>
      </c>
      <c r="I98" s="178">
        <f>'[1]6тест'!K77</f>
        <v>0</v>
      </c>
      <c r="J98" s="178">
        <f>'[1]7тест'!K77</f>
        <v>0</v>
      </c>
      <c r="K98" s="178">
        <f>'[1]8тест'!K77</f>
        <v>0</v>
      </c>
      <c r="L98" s="178">
        <f>'[1]9тест'!K77</f>
        <v>0</v>
      </c>
      <c r="M98" s="178">
        <f>'[1]10тест'!K77</f>
        <v>0</v>
      </c>
      <c r="N98" s="178">
        <f>'[1]11тест'!K77</f>
        <v>0</v>
      </c>
      <c r="O98" s="178">
        <f>'[1]12тест'!K77</f>
        <v>0</v>
      </c>
      <c r="P98" s="178">
        <f>'[1]13тест'!K77</f>
        <v>0</v>
      </c>
      <c r="Q98" s="178">
        <f>'[1]14тест'!K77</f>
        <v>0</v>
      </c>
      <c r="R98" s="178">
        <f>'[1]15тест'!K77</f>
        <v>0</v>
      </c>
      <c r="S98" s="178">
        <f>'[1]16тест'!K77</f>
        <v>0</v>
      </c>
      <c r="T98" s="178">
        <f>'[1]17тест'!K77</f>
        <v>0</v>
      </c>
      <c r="U98" s="178">
        <f>'[1]18тест'!K77</f>
        <v>0</v>
      </c>
      <c r="V98" s="178">
        <f>'[1]19тест'!K77</f>
        <v>0</v>
      </c>
      <c r="W98" s="178">
        <f>'[1]20тест'!K77</f>
        <v>0</v>
      </c>
      <c r="X98" s="178">
        <f>'[1]21тест'!K77</f>
        <v>0</v>
      </c>
      <c r="Y98" s="178">
        <f>'[1]22тест'!K77</f>
        <v>0</v>
      </c>
      <c r="Z98" s="178">
        <f>'[1]23тест'!K77</f>
        <v>0</v>
      </c>
      <c r="AA98" s="178">
        <f>'[1]24тест'!K77</f>
        <v>0</v>
      </c>
      <c r="AB98" s="178">
        <f>'[1]25тест'!K77</f>
        <v>0</v>
      </c>
      <c r="AC98" s="179">
        <f>SUM(D98:AB98)/AD98</f>
        <v>74.666666666666671</v>
      </c>
      <c r="AD98" s="167">
        <f t="shared" si="3"/>
        <v>3</v>
      </c>
      <c r="AE98" s="180" t="str">
        <f>IF(D98&gt;0,1," " )</f>
        <v xml:space="preserve"> </v>
      </c>
      <c r="AF98" s="180">
        <f>IF(E98&gt;0,1," " )</f>
        <v>1</v>
      </c>
      <c r="AG98" s="180">
        <f>IF(F98&gt;0,1," " )</f>
        <v>1</v>
      </c>
      <c r="AH98" s="180">
        <f>IF(G98&gt;0,1," " )</f>
        <v>1</v>
      </c>
      <c r="AI98" s="180" t="str">
        <f>IF(H98&gt;0,1," " )</f>
        <v xml:space="preserve"> </v>
      </c>
      <c r="AJ98" s="180" t="str">
        <f>IF(I98&gt;0,1," " )</f>
        <v xml:space="preserve"> </v>
      </c>
      <c r="AK98" s="180" t="str">
        <f>IF(J98&gt;0,1," " )</f>
        <v xml:space="preserve"> </v>
      </c>
      <c r="AL98" s="180" t="str">
        <f>IF(K98&gt;0,1," " )</f>
        <v xml:space="preserve"> </v>
      </c>
      <c r="AM98" s="180" t="str">
        <f>IF(L98&gt;0,1," " )</f>
        <v xml:space="preserve"> </v>
      </c>
      <c r="AN98" s="180" t="str">
        <f>IF(M98&gt;0,1," " )</f>
        <v xml:space="preserve"> </v>
      </c>
      <c r="AO98" s="180" t="str">
        <f>IF(N98&gt;0,1," " )</f>
        <v xml:space="preserve"> </v>
      </c>
      <c r="AP98" s="180" t="str">
        <f>IF(O98&gt;0,1," " )</f>
        <v xml:space="preserve"> </v>
      </c>
      <c r="AQ98" s="180" t="str">
        <f>IF(P98&gt;0,1," " )</f>
        <v xml:space="preserve"> </v>
      </c>
      <c r="AR98" s="180" t="str">
        <f>IF(Q98&gt;0,1," " )</f>
        <v xml:space="preserve"> </v>
      </c>
      <c r="AS98" s="180" t="str">
        <f>IF(R98&gt;0,1," " )</f>
        <v xml:space="preserve"> </v>
      </c>
      <c r="AT98" s="180" t="str">
        <f>IF(S98&gt;0,1," " )</f>
        <v xml:space="preserve"> </v>
      </c>
      <c r="AU98" s="180" t="str">
        <f>IF(T98&gt;0,1," " )</f>
        <v xml:space="preserve"> </v>
      </c>
      <c r="AV98" s="180" t="str">
        <f>IF(U98&gt;0,1," " )</f>
        <v xml:space="preserve"> </v>
      </c>
      <c r="AW98" s="180" t="str">
        <f>IF(V98&gt;0,1," " )</f>
        <v xml:space="preserve"> </v>
      </c>
      <c r="AX98" s="180" t="str">
        <f>IF(W98&gt;0,1," " )</f>
        <v xml:space="preserve"> </v>
      </c>
      <c r="AY98" s="180" t="str">
        <f>IF(X98&gt;0,1," " )</f>
        <v xml:space="preserve"> </v>
      </c>
      <c r="AZ98" s="180" t="str">
        <f>IF(Y98&gt;0,1," " )</f>
        <v xml:space="preserve"> </v>
      </c>
      <c r="BA98" s="180" t="str">
        <f>IF(Z98&gt;0,1," " )</f>
        <v xml:space="preserve"> </v>
      </c>
      <c r="BB98" s="180" t="str">
        <f>IF(AA98&gt;0,1," " )</f>
        <v xml:space="preserve"> </v>
      </c>
      <c r="BC98" s="180" t="str">
        <f>IF(AB98&gt;0,1," " )</f>
        <v xml:space="preserve"> </v>
      </c>
    </row>
    <row r="99" spans="1:55" s="3" customFormat="1" ht="15.75" customHeight="1" x14ac:dyDescent="0.2">
      <c r="A99" s="175">
        <f>'[1]Впишите фамилии!'!J72</f>
        <v>13</v>
      </c>
      <c r="B99" s="175" t="str">
        <f>'[1]Впишите фамилии!'!K72</f>
        <v>в</v>
      </c>
      <c r="C99" s="184" t="str">
        <f>'[1]Впишите фамилии!'!L72</f>
        <v>Семенова Екатерина</v>
      </c>
      <c r="D99" s="175">
        <f>'[1]18.09'!K78</f>
        <v>0</v>
      </c>
      <c r="E99" s="175">
        <f>'[1]6.10'!K78</f>
        <v>52</v>
      </c>
      <c r="F99" s="175">
        <f>'[1]22.10'!K78</f>
        <v>48</v>
      </c>
      <c r="G99" s="175">
        <f>'[1]28.11'!K78</f>
        <v>51</v>
      </c>
      <c r="H99" s="175">
        <f>'[1]10.12'!K78</f>
        <v>0</v>
      </c>
      <c r="I99" s="178">
        <f>'[1]6тест'!K78</f>
        <v>0</v>
      </c>
      <c r="J99" s="178">
        <f>'[1]7тест'!K78</f>
        <v>0</v>
      </c>
      <c r="K99" s="178">
        <f>'[1]8тест'!K78</f>
        <v>0</v>
      </c>
      <c r="L99" s="178">
        <f>'[1]9тест'!K78</f>
        <v>0</v>
      </c>
      <c r="M99" s="178">
        <f>'[1]10тест'!K78</f>
        <v>0</v>
      </c>
      <c r="N99" s="178">
        <f>'[1]11тест'!K78</f>
        <v>0</v>
      </c>
      <c r="O99" s="178">
        <f>'[1]12тест'!K78</f>
        <v>0</v>
      </c>
      <c r="P99" s="178">
        <f>'[1]13тест'!K78</f>
        <v>0</v>
      </c>
      <c r="Q99" s="178">
        <f>'[1]14тест'!K78</f>
        <v>0</v>
      </c>
      <c r="R99" s="178">
        <f>'[1]15тест'!K78</f>
        <v>0</v>
      </c>
      <c r="S99" s="178">
        <f>'[1]16тест'!K78</f>
        <v>0</v>
      </c>
      <c r="T99" s="178">
        <f>'[1]17тест'!K78</f>
        <v>0</v>
      </c>
      <c r="U99" s="178">
        <f>'[1]18тест'!K78</f>
        <v>0</v>
      </c>
      <c r="V99" s="178">
        <f>'[1]19тест'!K78</f>
        <v>0</v>
      </c>
      <c r="W99" s="178">
        <f>'[1]20тест'!K78</f>
        <v>0</v>
      </c>
      <c r="X99" s="178">
        <f>'[1]21тест'!K78</f>
        <v>0</v>
      </c>
      <c r="Y99" s="178">
        <f>'[1]22тест'!K78</f>
        <v>0</v>
      </c>
      <c r="Z99" s="178">
        <f>'[1]23тест'!K78</f>
        <v>0</v>
      </c>
      <c r="AA99" s="178">
        <f>'[1]24тест'!K78</f>
        <v>0</v>
      </c>
      <c r="AB99" s="178">
        <f>'[1]25тест'!K78</f>
        <v>0</v>
      </c>
      <c r="AC99" s="179">
        <f>SUM(D99:AB99)/AD99</f>
        <v>50.333333333333336</v>
      </c>
      <c r="AD99" s="167">
        <f t="shared" si="3"/>
        <v>3</v>
      </c>
      <c r="AE99" s="180" t="str">
        <f>IF(D99&gt;0,1," " )</f>
        <v xml:space="preserve"> </v>
      </c>
      <c r="AF99" s="180">
        <f>IF(E99&gt;0,1," " )</f>
        <v>1</v>
      </c>
      <c r="AG99" s="180">
        <f>IF(F99&gt;0,1," " )</f>
        <v>1</v>
      </c>
      <c r="AH99" s="180">
        <f>IF(G99&gt;0,1," " )</f>
        <v>1</v>
      </c>
      <c r="AI99" s="180" t="str">
        <f>IF(H99&gt;0,1," " )</f>
        <v xml:space="preserve"> </v>
      </c>
      <c r="AJ99" s="180" t="str">
        <f>IF(I99&gt;0,1," " )</f>
        <v xml:space="preserve"> </v>
      </c>
      <c r="AK99" s="180" t="str">
        <f>IF(J99&gt;0,1," " )</f>
        <v xml:space="preserve"> </v>
      </c>
      <c r="AL99" s="180" t="str">
        <f>IF(K99&gt;0,1," " )</f>
        <v xml:space="preserve"> </v>
      </c>
      <c r="AM99" s="180" t="str">
        <f>IF(L99&gt;0,1," " )</f>
        <v xml:space="preserve"> </v>
      </c>
      <c r="AN99" s="180" t="str">
        <f>IF(M99&gt;0,1," " )</f>
        <v xml:space="preserve"> </v>
      </c>
      <c r="AO99" s="180" t="str">
        <f>IF(N99&gt;0,1," " )</f>
        <v xml:space="preserve"> </v>
      </c>
      <c r="AP99" s="180" t="str">
        <f>IF(O99&gt;0,1," " )</f>
        <v xml:space="preserve"> </v>
      </c>
      <c r="AQ99" s="180" t="str">
        <f>IF(P99&gt;0,1," " )</f>
        <v xml:space="preserve"> </v>
      </c>
      <c r="AR99" s="180" t="str">
        <f>IF(Q99&gt;0,1," " )</f>
        <v xml:space="preserve"> </v>
      </c>
      <c r="AS99" s="180" t="str">
        <f>IF(R99&gt;0,1," " )</f>
        <v xml:space="preserve"> </v>
      </c>
      <c r="AT99" s="180" t="str">
        <f>IF(S99&gt;0,1," " )</f>
        <v xml:space="preserve"> </v>
      </c>
      <c r="AU99" s="180" t="str">
        <f>IF(T99&gt;0,1," " )</f>
        <v xml:space="preserve"> </v>
      </c>
      <c r="AV99" s="180" t="str">
        <f>IF(U99&gt;0,1," " )</f>
        <v xml:space="preserve"> </v>
      </c>
      <c r="AW99" s="180" t="str">
        <f>IF(V99&gt;0,1," " )</f>
        <v xml:space="preserve"> </v>
      </c>
      <c r="AX99" s="180" t="str">
        <f>IF(W99&gt;0,1," " )</f>
        <v xml:space="preserve"> </v>
      </c>
      <c r="AY99" s="180" t="str">
        <f>IF(X99&gt;0,1," " )</f>
        <v xml:space="preserve"> </v>
      </c>
      <c r="AZ99" s="180" t="str">
        <f>IF(Y99&gt;0,1," " )</f>
        <v xml:space="preserve"> </v>
      </c>
      <c r="BA99" s="180" t="str">
        <f>IF(Z99&gt;0,1," " )</f>
        <v xml:space="preserve"> </v>
      </c>
      <c r="BB99" s="180" t="str">
        <f>IF(AA99&gt;0,1," " )</f>
        <v xml:space="preserve"> </v>
      </c>
      <c r="BC99" s="180" t="str">
        <f>IF(AB99&gt;0,1," " )</f>
        <v xml:space="preserve"> </v>
      </c>
    </row>
    <row r="100" spans="1:55" s="3" customFormat="1" ht="15.75" customHeight="1" x14ac:dyDescent="0.2">
      <c r="A100" s="175">
        <f>'[1]Впишите фамилии!'!J73</f>
        <v>14</v>
      </c>
      <c r="B100" s="175" t="str">
        <f>'[1]Впишите фамилии!'!K73</f>
        <v>в</v>
      </c>
      <c r="C100" s="184" t="str">
        <f>'[1]Впишите фамилии!'!L73</f>
        <v>Солдатова Алина</v>
      </c>
      <c r="D100" s="175">
        <f>'[1]18.09'!K79</f>
        <v>0</v>
      </c>
      <c r="E100" s="175">
        <f>'[1]6.10'!K79</f>
        <v>39</v>
      </c>
      <c r="F100" s="175">
        <f>'[1]22.10'!K79</f>
        <v>36</v>
      </c>
      <c r="G100" s="175">
        <f>'[1]28.11'!K79</f>
        <v>59</v>
      </c>
      <c r="H100" s="175">
        <f>'[1]10.12'!K79</f>
        <v>0</v>
      </c>
      <c r="I100" s="178">
        <f>'[1]6тест'!K79</f>
        <v>0</v>
      </c>
      <c r="J100" s="178">
        <f>'[1]7тест'!K79</f>
        <v>0</v>
      </c>
      <c r="K100" s="178">
        <f>'[1]8тест'!K79</f>
        <v>0</v>
      </c>
      <c r="L100" s="178">
        <f>'[1]9тест'!K79</f>
        <v>0</v>
      </c>
      <c r="M100" s="178">
        <f>'[1]10тест'!K79</f>
        <v>0</v>
      </c>
      <c r="N100" s="178">
        <f>'[1]11тест'!K79</f>
        <v>0</v>
      </c>
      <c r="O100" s="178">
        <f>'[1]12тест'!K79</f>
        <v>0</v>
      </c>
      <c r="P100" s="178">
        <f>'[1]13тест'!K79</f>
        <v>0</v>
      </c>
      <c r="Q100" s="178">
        <f>'[1]14тест'!K79</f>
        <v>0</v>
      </c>
      <c r="R100" s="178">
        <f>'[1]15тест'!K79</f>
        <v>0</v>
      </c>
      <c r="S100" s="178">
        <f>'[1]16тест'!K79</f>
        <v>0</v>
      </c>
      <c r="T100" s="178">
        <f>'[1]17тест'!K79</f>
        <v>0</v>
      </c>
      <c r="U100" s="178">
        <f>'[1]18тест'!K79</f>
        <v>0</v>
      </c>
      <c r="V100" s="178">
        <f>'[1]19тест'!K79</f>
        <v>0</v>
      </c>
      <c r="W100" s="178">
        <f>'[1]20тест'!K79</f>
        <v>0</v>
      </c>
      <c r="X100" s="178">
        <f>'[1]21тест'!K79</f>
        <v>0</v>
      </c>
      <c r="Y100" s="178">
        <f>'[1]22тест'!K79</f>
        <v>0</v>
      </c>
      <c r="Z100" s="178">
        <f>'[1]23тест'!K79</f>
        <v>0</v>
      </c>
      <c r="AA100" s="178">
        <f>'[1]24тест'!K79</f>
        <v>0</v>
      </c>
      <c r="AB100" s="178">
        <f>'[1]25тест'!K79</f>
        <v>0</v>
      </c>
      <c r="AC100" s="179">
        <f>SUM(D100:AB100)/AD100</f>
        <v>44.666666666666664</v>
      </c>
      <c r="AD100" s="167">
        <f t="shared" si="3"/>
        <v>3</v>
      </c>
      <c r="AE100" s="180" t="str">
        <f>IF(D100&gt;0,1," " )</f>
        <v xml:space="preserve"> </v>
      </c>
      <c r="AF100" s="180">
        <f>IF(E100&gt;0,1," " )</f>
        <v>1</v>
      </c>
      <c r="AG100" s="180">
        <f>IF(F100&gt;0,1," " )</f>
        <v>1</v>
      </c>
      <c r="AH100" s="180">
        <f>IF(G100&gt;0,1," " )</f>
        <v>1</v>
      </c>
      <c r="AI100" s="180" t="str">
        <f>IF(H100&gt;0,1," " )</f>
        <v xml:space="preserve"> </v>
      </c>
      <c r="AJ100" s="180" t="str">
        <f>IF(I100&gt;0,1," " )</f>
        <v xml:space="preserve"> </v>
      </c>
      <c r="AK100" s="180" t="str">
        <f>IF(J100&gt;0,1," " )</f>
        <v xml:space="preserve"> </v>
      </c>
      <c r="AL100" s="180" t="str">
        <f>IF(K100&gt;0,1," " )</f>
        <v xml:space="preserve"> </v>
      </c>
      <c r="AM100" s="180" t="str">
        <f>IF(L100&gt;0,1," " )</f>
        <v xml:space="preserve"> </v>
      </c>
      <c r="AN100" s="180" t="str">
        <f>IF(M100&gt;0,1," " )</f>
        <v xml:space="preserve"> </v>
      </c>
      <c r="AO100" s="180" t="str">
        <f>IF(N100&gt;0,1," " )</f>
        <v xml:space="preserve"> </v>
      </c>
      <c r="AP100" s="180" t="str">
        <f>IF(O100&gt;0,1," " )</f>
        <v xml:space="preserve"> </v>
      </c>
      <c r="AQ100" s="180" t="str">
        <f>IF(P100&gt;0,1," " )</f>
        <v xml:space="preserve"> </v>
      </c>
      <c r="AR100" s="180" t="str">
        <f>IF(Q100&gt;0,1," " )</f>
        <v xml:space="preserve"> </v>
      </c>
      <c r="AS100" s="180" t="str">
        <f>IF(R100&gt;0,1," " )</f>
        <v xml:space="preserve"> </v>
      </c>
      <c r="AT100" s="180" t="str">
        <f>IF(S100&gt;0,1," " )</f>
        <v xml:space="preserve"> </v>
      </c>
      <c r="AU100" s="180" t="str">
        <f>IF(T100&gt;0,1," " )</f>
        <v xml:space="preserve"> </v>
      </c>
      <c r="AV100" s="180" t="str">
        <f>IF(U100&gt;0,1," " )</f>
        <v xml:space="preserve"> </v>
      </c>
      <c r="AW100" s="180" t="str">
        <f>IF(V100&gt;0,1," " )</f>
        <v xml:space="preserve"> </v>
      </c>
      <c r="AX100" s="180" t="str">
        <f>IF(W100&gt;0,1," " )</f>
        <v xml:space="preserve"> </v>
      </c>
      <c r="AY100" s="180" t="str">
        <f>IF(X100&gt;0,1," " )</f>
        <v xml:space="preserve"> </v>
      </c>
      <c r="AZ100" s="180" t="str">
        <f>IF(Y100&gt;0,1," " )</f>
        <v xml:space="preserve"> </v>
      </c>
      <c r="BA100" s="180" t="str">
        <f>IF(Z100&gt;0,1," " )</f>
        <v xml:space="preserve"> </v>
      </c>
      <c r="BB100" s="180" t="str">
        <f>IF(AA100&gt;0,1," " )</f>
        <v xml:space="preserve"> </v>
      </c>
      <c r="BC100" s="180" t="str">
        <f>IF(AB100&gt;0,1," " )</f>
        <v xml:space="preserve"> </v>
      </c>
    </row>
    <row r="101" spans="1:55" s="3" customFormat="1" ht="15.75" customHeight="1" x14ac:dyDescent="0.2">
      <c r="A101" s="175">
        <f>'[1]Впишите фамилии!'!J74</f>
        <v>15</v>
      </c>
      <c r="B101" s="175" t="str">
        <f>'[1]Впишите фамилии!'!K74</f>
        <v>в</v>
      </c>
      <c r="C101" s="184" t="str">
        <f>'[1]Впишите фамилии!'!L74</f>
        <v>Цыздоев Ваха</v>
      </c>
      <c r="D101" s="175">
        <f>'[1]18.09'!K80</f>
        <v>66</v>
      </c>
      <c r="E101" s="175">
        <f>'[1]6.10'!K80</f>
        <v>64</v>
      </c>
      <c r="F101" s="175">
        <f>'[1]22.10'!K80</f>
        <v>69</v>
      </c>
      <c r="G101" s="175">
        <f>'[1]28.11'!K80</f>
        <v>47</v>
      </c>
      <c r="H101" s="175">
        <f>'[1]10.12'!K80</f>
        <v>0</v>
      </c>
      <c r="I101" s="178">
        <f>'[1]6тест'!K80</f>
        <v>0</v>
      </c>
      <c r="J101" s="178">
        <f>'[1]7тест'!K80</f>
        <v>0</v>
      </c>
      <c r="K101" s="178">
        <f>'[1]8тест'!K80</f>
        <v>0</v>
      </c>
      <c r="L101" s="178">
        <f>'[1]9тест'!K80</f>
        <v>0</v>
      </c>
      <c r="M101" s="178">
        <f>'[1]10тест'!K80</f>
        <v>0</v>
      </c>
      <c r="N101" s="178">
        <f>'[1]11тест'!K80</f>
        <v>0</v>
      </c>
      <c r="O101" s="178">
        <f>'[1]12тест'!K80</f>
        <v>0</v>
      </c>
      <c r="P101" s="178">
        <f>'[1]13тест'!K80</f>
        <v>0</v>
      </c>
      <c r="Q101" s="178">
        <f>'[1]14тест'!K80</f>
        <v>0</v>
      </c>
      <c r="R101" s="178">
        <f>'[1]15тест'!K80</f>
        <v>0</v>
      </c>
      <c r="S101" s="178">
        <f>'[1]16тест'!K80</f>
        <v>0</v>
      </c>
      <c r="T101" s="178">
        <f>'[1]17тест'!K80</f>
        <v>0</v>
      </c>
      <c r="U101" s="178">
        <f>'[1]18тест'!K80</f>
        <v>0</v>
      </c>
      <c r="V101" s="178">
        <f>'[1]19тест'!K80</f>
        <v>0</v>
      </c>
      <c r="W101" s="178">
        <f>'[1]20тест'!K80</f>
        <v>0</v>
      </c>
      <c r="X101" s="178">
        <f>'[1]21тест'!K80</f>
        <v>0</v>
      </c>
      <c r="Y101" s="178">
        <f>'[1]22тест'!K80</f>
        <v>0</v>
      </c>
      <c r="Z101" s="178">
        <f>'[1]23тест'!K80</f>
        <v>0</v>
      </c>
      <c r="AA101" s="178">
        <f>'[1]24тест'!K80</f>
        <v>0</v>
      </c>
      <c r="AB101" s="178">
        <f>'[1]25тест'!K80</f>
        <v>0</v>
      </c>
      <c r="AC101" s="179">
        <f>SUM(D101:AB101)/AD101</f>
        <v>61.5</v>
      </c>
      <c r="AD101" s="167">
        <f t="shared" si="3"/>
        <v>4</v>
      </c>
      <c r="AE101" s="180">
        <f>IF(D101&gt;0,1," " )</f>
        <v>1</v>
      </c>
      <c r="AF101" s="180">
        <f>IF(E101&gt;0,1," " )</f>
        <v>1</v>
      </c>
      <c r="AG101" s="180">
        <f>IF(F101&gt;0,1," " )</f>
        <v>1</v>
      </c>
      <c r="AH101" s="180">
        <f>IF(G101&gt;0,1," " )</f>
        <v>1</v>
      </c>
      <c r="AI101" s="180" t="str">
        <f>IF(H101&gt;0,1," " )</f>
        <v xml:space="preserve"> </v>
      </c>
      <c r="AJ101" s="180" t="str">
        <f>IF(I101&gt;0,1," " )</f>
        <v xml:space="preserve"> </v>
      </c>
      <c r="AK101" s="180" t="str">
        <f>IF(J101&gt;0,1," " )</f>
        <v xml:space="preserve"> </v>
      </c>
      <c r="AL101" s="180" t="str">
        <f>IF(K101&gt;0,1," " )</f>
        <v xml:space="preserve"> </v>
      </c>
      <c r="AM101" s="180" t="str">
        <f>IF(L101&gt;0,1," " )</f>
        <v xml:space="preserve"> </v>
      </c>
      <c r="AN101" s="180" t="str">
        <f>IF(M101&gt;0,1," " )</f>
        <v xml:space="preserve"> </v>
      </c>
      <c r="AO101" s="180" t="str">
        <f>IF(N101&gt;0,1," " )</f>
        <v xml:space="preserve"> </v>
      </c>
      <c r="AP101" s="180" t="str">
        <f>IF(O101&gt;0,1," " )</f>
        <v xml:space="preserve"> </v>
      </c>
      <c r="AQ101" s="180" t="str">
        <f>IF(P101&gt;0,1," " )</f>
        <v xml:space="preserve"> </v>
      </c>
      <c r="AR101" s="180" t="str">
        <f>IF(Q101&gt;0,1," " )</f>
        <v xml:space="preserve"> </v>
      </c>
      <c r="AS101" s="180" t="str">
        <f>IF(R101&gt;0,1," " )</f>
        <v xml:space="preserve"> </v>
      </c>
      <c r="AT101" s="180" t="str">
        <f>IF(S101&gt;0,1," " )</f>
        <v xml:space="preserve"> </v>
      </c>
      <c r="AU101" s="180" t="str">
        <f>IF(T101&gt;0,1," " )</f>
        <v xml:space="preserve"> </v>
      </c>
      <c r="AV101" s="180" t="str">
        <f>IF(U101&gt;0,1," " )</f>
        <v xml:space="preserve"> </v>
      </c>
      <c r="AW101" s="180" t="str">
        <f>IF(V101&gt;0,1," " )</f>
        <v xml:space="preserve"> </v>
      </c>
      <c r="AX101" s="180" t="str">
        <f>IF(W101&gt;0,1," " )</f>
        <v xml:space="preserve"> </v>
      </c>
      <c r="AY101" s="180" t="str">
        <f>IF(X101&gt;0,1," " )</f>
        <v xml:space="preserve"> </v>
      </c>
      <c r="AZ101" s="180" t="str">
        <f>IF(Y101&gt;0,1," " )</f>
        <v xml:space="preserve"> </v>
      </c>
      <c r="BA101" s="180" t="str">
        <f>IF(Z101&gt;0,1," " )</f>
        <v xml:space="preserve"> </v>
      </c>
      <c r="BB101" s="180" t="str">
        <f>IF(AA101&gt;0,1," " )</f>
        <v xml:space="preserve"> </v>
      </c>
      <c r="BC101" s="180" t="str">
        <f>IF(AB101&gt;0,1," " )</f>
        <v xml:space="preserve"> </v>
      </c>
    </row>
    <row r="102" spans="1:55" s="3" customFormat="1" ht="15.75" hidden="1" customHeight="1" x14ac:dyDescent="0.2">
      <c r="A102" s="175">
        <f>'[1]Впишите фамилии!'!J75</f>
        <v>16</v>
      </c>
      <c r="B102" s="175" t="str">
        <f>'[1]Впишите фамилии!'!K75</f>
        <v>в</v>
      </c>
      <c r="C102" s="184" t="str">
        <f>'[1]Впишите фамилии!'!L75</f>
        <v>Шакенова Зарина</v>
      </c>
      <c r="D102" s="175">
        <f>'[1]18.09'!K81</f>
        <v>54</v>
      </c>
      <c r="E102" s="175">
        <f>'[1]6.10'!K81</f>
        <v>60</v>
      </c>
      <c r="F102" s="175">
        <f>'[1]22.10'!K81</f>
        <v>67</v>
      </c>
      <c r="G102" s="175">
        <f>'[1]28.11'!K81</f>
        <v>70</v>
      </c>
      <c r="H102" s="175">
        <f>'[1]10.12'!K81</f>
        <v>0</v>
      </c>
      <c r="I102" s="178">
        <f>'[1]6тест'!K81</f>
        <v>0</v>
      </c>
      <c r="J102" s="178">
        <f>'[1]7тест'!K81</f>
        <v>0</v>
      </c>
      <c r="K102" s="178">
        <f>'[1]8тест'!K81</f>
        <v>0</v>
      </c>
      <c r="L102" s="178">
        <f>'[1]9тест'!K81</f>
        <v>0</v>
      </c>
      <c r="M102" s="178">
        <f>'[1]10тест'!K81</f>
        <v>0</v>
      </c>
      <c r="N102" s="178">
        <f>'[1]11тест'!K81</f>
        <v>0</v>
      </c>
      <c r="O102" s="178">
        <f>'[1]12тест'!K81</f>
        <v>0</v>
      </c>
      <c r="P102" s="178">
        <f>'[1]13тест'!K81</f>
        <v>0</v>
      </c>
      <c r="Q102" s="178">
        <f>'[1]14тест'!K81</f>
        <v>0</v>
      </c>
      <c r="R102" s="178">
        <f>'[1]15тест'!K81</f>
        <v>0</v>
      </c>
      <c r="S102" s="178">
        <f>'[1]16тест'!K81</f>
        <v>0</v>
      </c>
      <c r="T102" s="178">
        <f>'[1]17тест'!K81</f>
        <v>0</v>
      </c>
      <c r="U102" s="178">
        <f>'[1]18тест'!K81</f>
        <v>0</v>
      </c>
      <c r="V102" s="178">
        <f>'[1]19тест'!K81</f>
        <v>0</v>
      </c>
      <c r="W102" s="178">
        <f>'[1]20тест'!K81</f>
        <v>0</v>
      </c>
      <c r="X102" s="178">
        <f>'[1]21тест'!K81</f>
        <v>0</v>
      </c>
      <c r="Y102" s="178">
        <f>'[1]22тест'!K81</f>
        <v>0</v>
      </c>
      <c r="Z102" s="178">
        <f>'[1]23тест'!K81</f>
        <v>0</v>
      </c>
      <c r="AA102" s="178">
        <f>'[1]24тест'!K81</f>
        <v>0</v>
      </c>
      <c r="AB102" s="178">
        <f>'[1]25тест'!K81</f>
        <v>0</v>
      </c>
      <c r="AC102" s="179">
        <f>SUM(D102:AB102)/AD102</f>
        <v>62.75</v>
      </c>
      <c r="AD102" s="167">
        <f t="shared" si="3"/>
        <v>4</v>
      </c>
      <c r="AE102" s="180">
        <f>IF(D102&gt;0,1," " )</f>
        <v>1</v>
      </c>
      <c r="AF102" s="180">
        <f>IF(E102&gt;0,1," " )</f>
        <v>1</v>
      </c>
      <c r="AG102" s="180">
        <f>IF(F102&gt;0,1," " )</f>
        <v>1</v>
      </c>
      <c r="AH102" s="180">
        <f>IF(G102&gt;0,1," " )</f>
        <v>1</v>
      </c>
      <c r="AI102" s="180" t="str">
        <f>IF(H102&gt;0,1," " )</f>
        <v xml:space="preserve"> </v>
      </c>
      <c r="AJ102" s="180" t="str">
        <f>IF(I102&gt;0,1," " )</f>
        <v xml:space="preserve"> </v>
      </c>
      <c r="AK102" s="180" t="str">
        <f>IF(J102&gt;0,1," " )</f>
        <v xml:space="preserve"> </v>
      </c>
      <c r="AL102" s="180" t="str">
        <f>IF(K102&gt;0,1," " )</f>
        <v xml:space="preserve"> </v>
      </c>
      <c r="AM102" s="180" t="str">
        <f>IF(L102&gt;0,1," " )</f>
        <v xml:space="preserve"> </v>
      </c>
      <c r="AN102" s="180" t="str">
        <f>IF(M102&gt;0,1," " )</f>
        <v xml:space="preserve"> </v>
      </c>
      <c r="AO102" s="180" t="str">
        <f>IF(N102&gt;0,1," " )</f>
        <v xml:space="preserve"> </v>
      </c>
      <c r="AP102" s="180" t="str">
        <f>IF(O102&gt;0,1," " )</f>
        <v xml:space="preserve"> </v>
      </c>
      <c r="AQ102" s="180" t="str">
        <f>IF(P102&gt;0,1," " )</f>
        <v xml:space="preserve"> </v>
      </c>
      <c r="AR102" s="180" t="str">
        <f>IF(Q102&gt;0,1," " )</f>
        <v xml:space="preserve"> </v>
      </c>
      <c r="AS102" s="180" t="str">
        <f>IF(R102&gt;0,1," " )</f>
        <v xml:space="preserve"> </v>
      </c>
      <c r="AT102" s="180" t="str">
        <f>IF(S102&gt;0,1," " )</f>
        <v xml:space="preserve"> </v>
      </c>
      <c r="AU102" s="180" t="str">
        <f>IF(T102&gt;0,1," " )</f>
        <v xml:space="preserve"> </v>
      </c>
      <c r="AV102" s="180" t="str">
        <f>IF(U102&gt;0,1," " )</f>
        <v xml:space="preserve"> </v>
      </c>
      <c r="AW102" s="180" t="str">
        <f>IF(V102&gt;0,1," " )</f>
        <v xml:space="preserve"> </v>
      </c>
      <c r="AX102" s="180" t="str">
        <f>IF(W102&gt;0,1," " )</f>
        <v xml:space="preserve"> </v>
      </c>
      <c r="AY102" s="180" t="str">
        <f>IF(X102&gt;0,1," " )</f>
        <v xml:space="preserve"> </v>
      </c>
      <c r="AZ102" s="180" t="str">
        <f>IF(Y102&gt;0,1," " )</f>
        <v xml:space="preserve"> </v>
      </c>
      <c r="BA102" s="180" t="str">
        <f>IF(Z102&gt;0,1," " )</f>
        <v xml:space="preserve"> </v>
      </c>
      <c r="BB102" s="180" t="str">
        <f>IF(AA102&gt;0,1," " )</f>
        <v xml:space="preserve"> </v>
      </c>
      <c r="BC102" s="180" t="str">
        <f>IF(AB102&gt;0,1," " )</f>
        <v xml:space="preserve"> </v>
      </c>
    </row>
    <row r="103" spans="1:55" s="3" customFormat="1" ht="15.75" hidden="1" customHeight="1" x14ac:dyDescent="0.2">
      <c r="A103" s="175">
        <f>'[1]Впишите фамилии!'!J76</f>
        <v>17</v>
      </c>
      <c r="B103" s="175" t="str">
        <f>'[1]Впишите фамилии!'!K76</f>
        <v>в</v>
      </c>
      <c r="C103" s="184" t="str">
        <f>'[1]Впишите фамилии!'!L76</f>
        <v>Касимов</v>
      </c>
      <c r="D103" s="175">
        <f>'[1]18.09'!K82</f>
        <v>0</v>
      </c>
      <c r="E103" s="175">
        <f>'[1]6.10'!K82</f>
        <v>0</v>
      </c>
      <c r="F103" s="175">
        <f>'[1]22.10'!K82</f>
        <v>0</v>
      </c>
      <c r="G103" s="175">
        <f>'[1]28.11'!K82</f>
        <v>0</v>
      </c>
      <c r="H103" s="175">
        <f>'[1]10.12'!K82</f>
        <v>0</v>
      </c>
      <c r="I103" s="178">
        <f>'[1]6тест'!K82</f>
        <v>0</v>
      </c>
      <c r="J103" s="178">
        <f>'[1]7тест'!K82</f>
        <v>0</v>
      </c>
      <c r="K103" s="178">
        <f>'[1]8тест'!K82</f>
        <v>0</v>
      </c>
      <c r="L103" s="178">
        <f>'[1]9тест'!K82</f>
        <v>0</v>
      </c>
      <c r="M103" s="178">
        <f>'[1]10тест'!K82</f>
        <v>0</v>
      </c>
      <c r="N103" s="178">
        <f>'[1]11тест'!K82</f>
        <v>0</v>
      </c>
      <c r="O103" s="178">
        <f>'[1]12тест'!K82</f>
        <v>0</v>
      </c>
      <c r="P103" s="178">
        <f>'[1]13тест'!K82</f>
        <v>0</v>
      </c>
      <c r="Q103" s="178">
        <f>'[1]14тест'!K82</f>
        <v>0</v>
      </c>
      <c r="R103" s="178">
        <f>'[1]15тест'!K82</f>
        <v>0</v>
      </c>
      <c r="S103" s="178">
        <f>'[1]16тест'!K82</f>
        <v>0</v>
      </c>
      <c r="T103" s="178">
        <f>'[1]17тест'!K82</f>
        <v>0</v>
      </c>
      <c r="U103" s="178">
        <f>'[1]18тест'!K82</f>
        <v>0</v>
      </c>
      <c r="V103" s="178">
        <f>'[1]19тест'!K82</f>
        <v>0</v>
      </c>
      <c r="W103" s="178">
        <f>'[1]20тест'!K82</f>
        <v>0</v>
      </c>
      <c r="X103" s="178">
        <f>'[1]21тест'!K82</f>
        <v>0</v>
      </c>
      <c r="Y103" s="178">
        <f>'[1]22тест'!K82</f>
        <v>0</v>
      </c>
      <c r="Z103" s="178">
        <f>'[1]23тест'!K82</f>
        <v>0</v>
      </c>
      <c r="AA103" s="178">
        <f>'[1]24тест'!K82</f>
        <v>0</v>
      </c>
      <c r="AB103" s="178">
        <f>'[1]25тест'!K82</f>
        <v>0</v>
      </c>
      <c r="AC103" s="179" t="e">
        <f>SUM(D103:AB103)/AD103</f>
        <v>#DIV/0!</v>
      </c>
      <c r="AD103" s="167">
        <f t="shared" si="3"/>
        <v>0</v>
      </c>
      <c r="AE103" s="180" t="str">
        <f>IF(D103&gt;0,1," " )</f>
        <v xml:space="preserve"> </v>
      </c>
      <c r="AF103" s="180" t="str">
        <f>IF(E103&gt;0,1," " )</f>
        <v xml:space="preserve"> </v>
      </c>
      <c r="AG103" s="180" t="str">
        <f>IF(F103&gt;0,1," " )</f>
        <v xml:space="preserve"> </v>
      </c>
      <c r="AH103" s="180" t="str">
        <f>IF(G103&gt;0,1," " )</f>
        <v xml:space="preserve"> </v>
      </c>
      <c r="AI103" s="180" t="str">
        <f>IF(H103&gt;0,1," " )</f>
        <v xml:space="preserve"> </v>
      </c>
      <c r="AJ103" s="180" t="str">
        <f>IF(I103&gt;0,1," " )</f>
        <v xml:space="preserve"> </v>
      </c>
      <c r="AK103" s="180" t="str">
        <f>IF(J103&gt;0,1," " )</f>
        <v xml:space="preserve"> </v>
      </c>
      <c r="AL103" s="180" t="str">
        <f>IF(K103&gt;0,1," " )</f>
        <v xml:space="preserve"> </v>
      </c>
      <c r="AM103" s="180" t="str">
        <f>IF(L103&gt;0,1," " )</f>
        <v xml:space="preserve"> </v>
      </c>
      <c r="AN103" s="180" t="str">
        <f>IF(M103&gt;0,1," " )</f>
        <v xml:space="preserve"> </v>
      </c>
      <c r="AO103" s="180" t="str">
        <f>IF(N103&gt;0,1," " )</f>
        <v xml:space="preserve"> </v>
      </c>
      <c r="AP103" s="180" t="str">
        <f>IF(O103&gt;0,1," " )</f>
        <v xml:space="preserve"> </v>
      </c>
      <c r="AQ103" s="180" t="str">
        <f>IF(P103&gt;0,1," " )</f>
        <v xml:space="preserve"> </v>
      </c>
      <c r="AR103" s="180" t="str">
        <f>IF(Q103&gt;0,1," " )</f>
        <v xml:space="preserve"> </v>
      </c>
      <c r="AS103" s="180" t="str">
        <f>IF(R103&gt;0,1," " )</f>
        <v xml:space="preserve"> </v>
      </c>
      <c r="AT103" s="180" t="str">
        <f>IF(S103&gt;0,1," " )</f>
        <v xml:space="preserve"> </v>
      </c>
      <c r="AU103" s="180" t="str">
        <f>IF(T103&gt;0,1," " )</f>
        <v xml:space="preserve"> </v>
      </c>
      <c r="AV103" s="180" t="str">
        <f>IF(U103&gt;0,1," " )</f>
        <v xml:space="preserve"> </v>
      </c>
      <c r="AW103" s="180" t="str">
        <f>IF(V103&gt;0,1," " )</f>
        <v xml:space="preserve"> </v>
      </c>
      <c r="AX103" s="180" t="str">
        <f>IF(W103&gt;0,1," " )</f>
        <v xml:space="preserve"> </v>
      </c>
      <c r="AY103" s="180" t="str">
        <f>IF(X103&gt;0,1," " )</f>
        <v xml:space="preserve"> </v>
      </c>
      <c r="AZ103" s="180" t="str">
        <f>IF(Y103&gt;0,1," " )</f>
        <v xml:space="preserve"> </v>
      </c>
      <c r="BA103" s="180" t="str">
        <f>IF(Z103&gt;0,1," " )</f>
        <v xml:space="preserve"> </v>
      </c>
      <c r="BB103" s="180" t="str">
        <f>IF(AA103&gt;0,1," " )</f>
        <v xml:space="preserve"> </v>
      </c>
      <c r="BC103" s="180" t="str">
        <f>IF(AB103&gt;0,1," " )</f>
        <v xml:space="preserve"> </v>
      </c>
    </row>
    <row r="104" spans="1:55" s="3" customFormat="1" ht="15.75" hidden="1" customHeight="1" x14ac:dyDescent="0.2">
      <c r="A104" s="175">
        <f>'[1]Впишите фамилии!'!J77</f>
        <v>0</v>
      </c>
      <c r="B104" s="175">
        <f>'[1]Впишите фамилии!'!K77</f>
        <v>0</v>
      </c>
      <c r="C104" s="184">
        <f>'[1]Впишите фамилии!'!L77</f>
        <v>0</v>
      </c>
      <c r="D104" s="175">
        <f>'[1]18.09'!K83</f>
        <v>0</v>
      </c>
      <c r="E104" s="175">
        <f>'[1]6.10'!K83</f>
        <v>0</v>
      </c>
      <c r="F104" s="175">
        <f>'[1]22.10'!K83</f>
        <v>0</v>
      </c>
      <c r="G104" s="175">
        <f>'[1]28.11'!K83</f>
        <v>0</v>
      </c>
      <c r="H104" s="175">
        <f>'[1]10.12'!K83</f>
        <v>0</v>
      </c>
      <c r="I104" s="178">
        <f>'[1]6тест'!K83</f>
        <v>0</v>
      </c>
      <c r="J104" s="178">
        <f>'[1]7тест'!K83</f>
        <v>0</v>
      </c>
      <c r="K104" s="178">
        <f>'[1]8тест'!K83</f>
        <v>0</v>
      </c>
      <c r="L104" s="178">
        <f>'[1]9тест'!K83</f>
        <v>0</v>
      </c>
      <c r="M104" s="178">
        <f>'[1]10тест'!K83</f>
        <v>0</v>
      </c>
      <c r="N104" s="178">
        <f>'[1]11тест'!K83</f>
        <v>0</v>
      </c>
      <c r="O104" s="178">
        <f>'[1]12тест'!K83</f>
        <v>0</v>
      </c>
      <c r="P104" s="178">
        <f>'[1]13тест'!K83</f>
        <v>0</v>
      </c>
      <c r="Q104" s="178">
        <f>'[1]14тест'!K83</f>
        <v>0</v>
      </c>
      <c r="R104" s="178">
        <f>'[1]15тест'!K83</f>
        <v>0</v>
      </c>
      <c r="S104" s="178">
        <f>'[1]16тест'!K83</f>
        <v>0</v>
      </c>
      <c r="T104" s="178">
        <f>'[1]17тест'!K83</f>
        <v>0</v>
      </c>
      <c r="U104" s="178">
        <f>'[1]18тест'!K83</f>
        <v>0</v>
      </c>
      <c r="V104" s="178">
        <f>'[1]19тест'!K83</f>
        <v>0</v>
      </c>
      <c r="W104" s="178">
        <f>'[1]20тест'!K83</f>
        <v>0</v>
      </c>
      <c r="X104" s="178">
        <f>'[1]21тест'!K83</f>
        <v>0</v>
      </c>
      <c r="Y104" s="178">
        <f>'[1]22тест'!K83</f>
        <v>0</v>
      </c>
      <c r="Z104" s="178">
        <f>'[1]23тест'!K83</f>
        <v>0</v>
      </c>
      <c r="AA104" s="178">
        <f>'[1]24тест'!K83</f>
        <v>0</v>
      </c>
      <c r="AB104" s="178">
        <f>'[1]25тест'!K83</f>
        <v>0</v>
      </c>
      <c r="AC104" s="179" t="e">
        <f>SUM(D104:AB104)/AD104</f>
        <v>#DIV/0!</v>
      </c>
      <c r="AD104" s="167">
        <f t="shared" si="3"/>
        <v>0</v>
      </c>
      <c r="AE104" s="180" t="str">
        <f>IF(D104&gt;0,1," " )</f>
        <v xml:space="preserve"> </v>
      </c>
      <c r="AF104" s="180" t="str">
        <f>IF(E104&gt;0,1," " )</f>
        <v xml:space="preserve"> </v>
      </c>
      <c r="AG104" s="180" t="str">
        <f>IF(F104&gt;0,1," " )</f>
        <v xml:space="preserve"> </v>
      </c>
      <c r="AH104" s="180" t="str">
        <f>IF(G104&gt;0,1," " )</f>
        <v xml:space="preserve"> </v>
      </c>
      <c r="AI104" s="180" t="str">
        <f>IF(H104&gt;0,1," " )</f>
        <v xml:space="preserve"> </v>
      </c>
      <c r="AJ104" s="180" t="str">
        <f>IF(I104&gt;0,1," " )</f>
        <v xml:space="preserve"> </v>
      </c>
      <c r="AK104" s="180" t="str">
        <f>IF(J104&gt;0,1," " )</f>
        <v xml:space="preserve"> </v>
      </c>
      <c r="AL104" s="180" t="str">
        <f>IF(K104&gt;0,1," " )</f>
        <v xml:space="preserve"> </v>
      </c>
      <c r="AM104" s="180" t="str">
        <f>IF(L104&gt;0,1," " )</f>
        <v xml:space="preserve"> </v>
      </c>
      <c r="AN104" s="180" t="str">
        <f>IF(M104&gt;0,1," " )</f>
        <v xml:space="preserve"> </v>
      </c>
      <c r="AO104" s="180" t="str">
        <f>IF(N104&gt;0,1," " )</f>
        <v xml:space="preserve"> </v>
      </c>
      <c r="AP104" s="180" t="str">
        <f>IF(O104&gt;0,1," " )</f>
        <v xml:space="preserve"> </v>
      </c>
      <c r="AQ104" s="180" t="str">
        <f>IF(P104&gt;0,1," " )</f>
        <v xml:space="preserve"> </v>
      </c>
      <c r="AR104" s="180" t="str">
        <f>IF(Q104&gt;0,1," " )</f>
        <v xml:space="preserve"> </v>
      </c>
      <c r="AS104" s="180" t="str">
        <f>IF(R104&gt;0,1," " )</f>
        <v xml:space="preserve"> </v>
      </c>
      <c r="AT104" s="180" t="str">
        <f>IF(S104&gt;0,1," " )</f>
        <v xml:space="preserve"> </v>
      </c>
      <c r="AU104" s="180" t="str">
        <f>IF(T104&gt;0,1," " )</f>
        <v xml:space="preserve"> </v>
      </c>
      <c r="AV104" s="180" t="str">
        <f>IF(U104&gt;0,1," " )</f>
        <v xml:space="preserve"> </v>
      </c>
      <c r="AW104" s="180" t="str">
        <f>IF(V104&gt;0,1," " )</f>
        <v xml:space="preserve"> </v>
      </c>
      <c r="AX104" s="180" t="str">
        <f>IF(W104&gt;0,1," " )</f>
        <v xml:space="preserve"> </v>
      </c>
      <c r="AY104" s="180" t="str">
        <f>IF(X104&gt;0,1," " )</f>
        <v xml:space="preserve"> </v>
      </c>
      <c r="AZ104" s="180" t="str">
        <f>IF(Y104&gt;0,1," " )</f>
        <v xml:space="preserve"> </v>
      </c>
      <c r="BA104" s="180" t="str">
        <f>IF(Z104&gt;0,1," " )</f>
        <v xml:space="preserve"> </v>
      </c>
      <c r="BB104" s="180" t="str">
        <f>IF(AA104&gt;0,1," " )</f>
        <v xml:space="preserve"> </v>
      </c>
      <c r="BC104" s="180" t="str">
        <f>IF(AB104&gt;0,1," " )</f>
        <v xml:space="preserve"> </v>
      </c>
    </row>
    <row r="105" spans="1:55" s="3" customFormat="1" ht="15.75" hidden="1" customHeight="1" x14ac:dyDescent="0.2">
      <c r="A105" s="175">
        <f>'[1]Впишите фамилии!'!J78</f>
        <v>0</v>
      </c>
      <c r="B105" s="175">
        <f>'[1]Впишите фамилии!'!K78</f>
        <v>0</v>
      </c>
      <c r="C105" s="184">
        <f>'[1]Впишите фамилии!'!L78</f>
        <v>0</v>
      </c>
      <c r="D105" s="175">
        <f>'[1]18.09'!K84</f>
        <v>0</v>
      </c>
      <c r="E105" s="175">
        <f>'[1]6.10'!K84</f>
        <v>0</v>
      </c>
      <c r="F105" s="175">
        <f>'[1]22.10'!K84</f>
        <v>0</v>
      </c>
      <c r="G105" s="175">
        <f>'[1]28.11'!K84</f>
        <v>0</v>
      </c>
      <c r="H105" s="175">
        <f>'[1]10.12'!K84</f>
        <v>0</v>
      </c>
      <c r="I105" s="178">
        <f>'[1]6тест'!K84</f>
        <v>0</v>
      </c>
      <c r="J105" s="178">
        <f>'[1]7тест'!K84</f>
        <v>0</v>
      </c>
      <c r="K105" s="178">
        <f>'[1]8тест'!K84</f>
        <v>0</v>
      </c>
      <c r="L105" s="178">
        <f>'[1]9тест'!K84</f>
        <v>0</v>
      </c>
      <c r="M105" s="178">
        <f>'[1]10тест'!K84</f>
        <v>0</v>
      </c>
      <c r="N105" s="178">
        <f>'[1]11тест'!K84</f>
        <v>0</v>
      </c>
      <c r="O105" s="178">
        <f>'[1]12тест'!K84</f>
        <v>0</v>
      </c>
      <c r="P105" s="178">
        <f>'[1]13тест'!K84</f>
        <v>0</v>
      </c>
      <c r="Q105" s="178">
        <f>'[1]14тест'!K84</f>
        <v>0</v>
      </c>
      <c r="R105" s="178">
        <f>'[1]15тест'!K84</f>
        <v>0</v>
      </c>
      <c r="S105" s="178">
        <f>'[1]16тест'!K84</f>
        <v>0</v>
      </c>
      <c r="T105" s="178">
        <f>'[1]17тест'!K84</f>
        <v>0</v>
      </c>
      <c r="U105" s="178">
        <f>'[1]18тест'!K84</f>
        <v>0</v>
      </c>
      <c r="V105" s="178">
        <f>'[1]19тест'!K84</f>
        <v>0</v>
      </c>
      <c r="W105" s="178">
        <f>'[1]20тест'!K84</f>
        <v>0</v>
      </c>
      <c r="X105" s="178">
        <f>'[1]21тест'!K84</f>
        <v>0</v>
      </c>
      <c r="Y105" s="178">
        <f>'[1]22тест'!K84</f>
        <v>0</v>
      </c>
      <c r="Z105" s="178">
        <f>'[1]23тест'!K84</f>
        <v>0</v>
      </c>
      <c r="AA105" s="178">
        <f>'[1]24тест'!K84</f>
        <v>0</v>
      </c>
      <c r="AB105" s="178">
        <f>'[1]25тест'!K84</f>
        <v>0</v>
      </c>
      <c r="AC105" s="179" t="e">
        <f>SUM(D105:AB105)/AD105</f>
        <v>#DIV/0!</v>
      </c>
      <c r="AD105" s="167">
        <f t="shared" si="3"/>
        <v>0</v>
      </c>
      <c r="AE105" s="180" t="str">
        <f>IF(D105&gt;0,1," " )</f>
        <v xml:space="preserve"> </v>
      </c>
      <c r="AF105" s="180" t="str">
        <f>IF(E105&gt;0,1," " )</f>
        <v xml:space="preserve"> </v>
      </c>
      <c r="AG105" s="180" t="str">
        <f>IF(F105&gt;0,1," " )</f>
        <v xml:space="preserve"> </v>
      </c>
      <c r="AH105" s="180" t="str">
        <f>IF(G105&gt;0,1," " )</f>
        <v xml:space="preserve"> </v>
      </c>
      <c r="AI105" s="180" t="str">
        <f>IF(H105&gt;0,1," " )</f>
        <v xml:space="preserve"> </v>
      </c>
      <c r="AJ105" s="180" t="str">
        <f>IF(I105&gt;0,1," " )</f>
        <v xml:space="preserve"> </v>
      </c>
      <c r="AK105" s="180" t="str">
        <f>IF(J105&gt;0,1," " )</f>
        <v xml:space="preserve"> </v>
      </c>
      <c r="AL105" s="180" t="str">
        <f>IF(K105&gt;0,1," " )</f>
        <v xml:space="preserve"> </v>
      </c>
      <c r="AM105" s="180" t="str">
        <f>IF(L105&gt;0,1," " )</f>
        <v xml:space="preserve"> </v>
      </c>
      <c r="AN105" s="180" t="str">
        <f>IF(M105&gt;0,1," " )</f>
        <v xml:space="preserve"> </v>
      </c>
      <c r="AO105" s="180" t="str">
        <f>IF(N105&gt;0,1," " )</f>
        <v xml:space="preserve"> </v>
      </c>
      <c r="AP105" s="180" t="str">
        <f>IF(O105&gt;0,1," " )</f>
        <v xml:space="preserve"> </v>
      </c>
      <c r="AQ105" s="180" t="str">
        <f>IF(P105&gt;0,1," " )</f>
        <v xml:space="preserve"> </v>
      </c>
      <c r="AR105" s="180" t="str">
        <f>IF(Q105&gt;0,1," " )</f>
        <v xml:space="preserve"> </v>
      </c>
      <c r="AS105" s="180" t="str">
        <f>IF(R105&gt;0,1," " )</f>
        <v xml:space="preserve"> </v>
      </c>
      <c r="AT105" s="180" t="str">
        <f>IF(S105&gt;0,1," " )</f>
        <v xml:space="preserve"> </v>
      </c>
      <c r="AU105" s="180" t="str">
        <f>IF(T105&gt;0,1," " )</f>
        <v xml:space="preserve"> </v>
      </c>
      <c r="AV105" s="180" t="str">
        <f>IF(U105&gt;0,1," " )</f>
        <v xml:space="preserve"> </v>
      </c>
      <c r="AW105" s="180" t="str">
        <f>IF(V105&gt;0,1," " )</f>
        <v xml:space="preserve"> </v>
      </c>
      <c r="AX105" s="180" t="str">
        <f>IF(W105&gt;0,1," " )</f>
        <v xml:space="preserve"> </v>
      </c>
      <c r="AY105" s="180" t="str">
        <f>IF(X105&gt;0,1," " )</f>
        <v xml:space="preserve"> </v>
      </c>
      <c r="AZ105" s="180" t="str">
        <f>IF(Y105&gt;0,1," " )</f>
        <v xml:space="preserve"> </v>
      </c>
      <c r="BA105" s="180" t="str">
        <f>IF(Z105&gt;0,1," " )</f>
        <v xml:space="preserve"> </v>
      </c>
      <c r="BB105" s="180" t="str">
        <f>IF(AA105&gt;0,1," " )</f>
        <v xml:space="preserve"> </v>
      </c>
      <c r="BC105" s="180" t="str">
        <f>IF(AB105&gt;0,1," " )</f>
        <v xml:space="preserve"> </v>
      </c>
    </row>
    <row r="106" spans="1:55" s="3" customFormat="1" ht="15.75" hidden="1" customHeight="1" x14ac:dyDescent="0.2">
      <c r="A106" s="175">
        <f>'[1]Впишите фамилии!'!J79</f>
        <v>0</v>
      </c>
      <c r="B106" s="175">
        <f>'[1]Впишите фамилии!'!K79</f>
        <v>0</v>
      </c>
      <c r="C106" s="184">
        <f>'[1]Впишите фамилии!'!L79</f>
        <v>0</v>
      </c>
      <c r="D106" s="175">
        <f>'[1]18.09'!K85</f>
        <v>0</v>
      </c>
      <c r="E106" s="175">
        <f>'[1]6.10'!K85</f>
        <v>0</v>
      </c>
      <c r="F106" s="175">
        <f>'[1]22.10'!K85</f>
        <v>0</v>
      </c>
      <c r="G106" s="175">
        <f>'[1]28.11'!K85</f>
        <v>0</v>
      </c>
      <c r="H106" s="175">
        <f>'[1]10.12'!K85</f>
        <v>0</v>
      </c>
      <c r="I106" s="178">
        <f>'[1]6тест'!K85</f>
        <v>0</v>
      </c>
      <c r="J106" s="178">
        <f>'[1]7тест'!K85</f>
        <v>0</v>
      </c>
      <c r="K106" s="178">
        <f>'[1]8тест'!K85</f>
        <v>0</v>
      </c>
      <c r="L106" s="178">
        <f>'[1]9тест'!K85</f>
        <v>0</v>
      </c>
      <c r="M106" s="178">
        <f>'[1]10тест'!K85</f>
        <v>0</v>
      </c>
      <c r="N106" s="178">
        <f>'[1]11тест'!K85</f>
        <v>0</v>
      </c>
      <c r="O106" s="178">
        <f>'[1]12тест'!K85</f>
        <v>0</v>
      </c>
      <c r="P106" s="178">
        <f>'[1]13тест'!K85</f>
        <v>0</v>
      </c>
      <c r="Q106" s="178">
        <f>'[1]14тест'!K85</f>
        <v>0</v>
      </c>
      <c r="R106" s="178">
        <f>'[1]15тест'!K85</f>
        <v>0</v>
      </c>
      <c r="S106" s="178">
        <f>'[1]16тест'!K85</f>
        <v>0</v>
      </c>
      <c r="T106" s="178">
        <f>'[1]17тест'!K85</f>
        <v>0</v>
      </c>
      <c r="U106" s="178">
        <f>'[1]18тест'!K85</f>
        <v>0</v>
      </c>
      <c r="V106" s="178">
        <f>'[1]19тест'!K85</f>
        <v>0</v>
      </c>
      <c r="W106" s="178">
        <f>'[1]20тест'!K85</f>
        <v>0</v>
      </c>
      <c r="X106" s="178">
        <f>'[1]21тест'!K85</f>
        <v>0</v>
      </c>
      <c r="Y106" s="178">
        <f>'[1]22тест'!K85</f>
        <v>0</v>
      </c>
      <c r="Z106" s="178">
        <f>'[1]23тест'!K85</f>
        <v>0</v>
      </c>
      <c r="AA106" s="178">
        <f>'[1]24тест'!K85</f>
        <v>0</v>
      </c>
      <c r="AB106" s="178">
        <f>'[1]25тест'!K85</f>
        <v>0</v>
      </c>
      <c r="AC106" s="179" t="e">
        <f>SUM(D106:AB106)/AD106</f>
        <v>#DIV/0!</v>
      </c>
      <c r="AD106" s="167">
        <f t="shared" si="3"/>
        <v>0</v>
      </c>
      <c r="AE106" s="180" t="str">
        <f>IF(D106&gt;0,1," " )</f>
        <v xml:space="preserve"> </v>
      </c>
      <c r="AF106" s="180" t="str">
        <f>IF(E106&gt;0,1," " )</f>
        <v xml:space="preserve"> </v>
      </c>
      <c r="AG106" s="180" t="str">
        <f>IF(F106&gt;0,1," " )</f>
        <v xml:space="preserve"> </v>
      </c>
      <c r="AH106" s="180" t="str">
        <f>IF(G106&gt;0,1," " )</f>
        <v xml:space="preserve"> </v>
      </c>
      <c r="AI106" s="180" t="str">
        <f>IF(H106&gt;0,1," " )</f>
        <v xml:space="preserve"> </v>
      </c>
      <c r="AJ106" s="180" t="str">
        <f>IF(I106&gt;0,1," " )</f>
        <v xml:space="preserve"> </v>
      </c>
      <c r="AK106" s="180" t="str">
        <f>IF(J106&gt;0,1," " )</f>
        <v xml:space="preserve"> </v>
      </c>
      <c r="AL106" s="180" t="str">
        <f>IF(K106&gt;0,1," " )</f>
        <v xml:space="preserve"> </v>
      </c>
      <c r="AM106" s="180" t="str">
        <f>IF(L106&gt;0,1," " )</f>
        <v xml:space="preserve"> </v>
      </c>
      <c r="AN106" s="180" t="str">
        <f>IF(M106&gt;0,1," " )</f>
        <v xml:space="preserve"> </v>
      </c>
      <c r="AO106" s="180" t="str">
        <f>IF(N106&gt;0,1," " )</f>
        <v xml:space="preserve"> </v>
      </c>
      <c r="AP106" s="180" t="str">
        <f>IF(O106&gt;0,1," " )</f>
        <v xml:space="preserve"> </v>
      </c>
      <c r="AQ106" s="180" t="str">
        <f>IF(P106&gt;0,1," " )</f>
        <v xml:space="preserve"> </v>
      </c>
      <c r="AR106" s="180" t="str">
        <f>IF(Q106&gt;0,1," " )</f>
        <v xml:space="preserve"> </v>
      </c>
      <c r="AS106" s="180" t="str">
        <f>IF(R106&gt;0,1," " )</f>
        <v xml:space="preserve"> </v>
      </c>
      <c r="AT106" s="180" t="str">
        <f>IF(S106&gt;0,1," " )</f>
        <v xml:space="preserve"> </v>
      </c>
      <c r="AU106" s="180" t="str">
        <f>IF(T106&gt;0,1," " )</f>
        <v xml:space="preserve"> </v>
      </c>
      <c r="AV106" s="180" t="str">
        <f>IF(U106&gt;0,1," " )</f>
        <v xml:space="preserve"> </v>
      </c>
      <c r="AW106" s="180" t="str">
        <f>IF(V106&gt;0,1," " )</f>
        <v xml:space="preserve"> </v>
      </c>
      <c r="AX106" s="180" t="str">
        <f>IF(W106&gt;0,1," " )</f>
        <v xml:space="preserve"> </v>
      </c>
      <c r="AY106" s="180" t="str">
        <f>IF(X106&gt;0,1," " )</f>
        <v xml:space="preserve"> </v>
      </c>
      <c r="AZ106" s="180" t="str">
        <f>IF(Y106&gt;0,1," " )</f>
        <v xml:space="preserve"> </v>
      </c>
      <c r="BA106" s="180" t="str">
        <f>IF(Z106&gt;0,1," " )</f>
        <v xml:space="preserve"> </v>
      </c>
      <c r="BB106" s="180" t="str">
        <f>IF(AA106&gt;0,1," " )</f>
        <v xml:space="preserve"> </v>
      </c>
      <c r="BC106" s="180" t="str">
        <f>IF(AB106&gt;0,1," " )</f>
        <v xml:space="preserve"> </v>
      </c>
    </row>
    <row r="107" spans="1:55" s="3" customFormat="1" ht="15.75" hidden="1" customHeight="1" x14ac:dyDescent="0.2">
      <c r="A107" s="175">
        <f>'[1]Впишите фамилии!'!J80</f>
        <v>0</v>
      </c>
      <c r="B107" s="175">
        <f>'[1]Впишите фамилии!'!K80</f>
        <v>0</v>
      </c>
      <c r="C107" s="184">
        <f>'[1]Впишите фамилии!'!L80</f>
        <v>0</v>
      </c>
      <c r="D107" s="175">
        <f>'[1]18.09'!K86</f>
        <v>0</v>
      </c>
      <c r="E107" s="175">
        <f>'[1]6.10'!K86</f>
        <v>0</v>
      </c>
      <c r="F107" s="175">
        <f>'[1]22.10'!K86</f>
        <v>0</v>
      </c>
      <c r="G107" s="175">
        <f>'[1]28.11'!K86</f>
        <v>0</v>
      </c>
      <c r="H107" s="175">
        <f>'[1]10.12'!K86</f>
        <v>0</v>
      </c>
      <c r="I107" s="178">
        <f>'[1]6тест'!K86</f>
        <v>0</v>
      </c>
      <c r="J107" s="178">
        <f>'[1]7тест'!K86</f>
        <v>0</v>
      </c>
      <c r="K107" s="178">
        <f>'[1]8тест'!K86</f>
        <v>0</v>
      </c>
      <c r="L107" s="178">
        <f>'[1]9тест'!K86</f>
        <v>0</v>
      </c>
      <c r="M107" s="178">
        <f>'[1]10тест'!K86</f>
        <v>0</v>
      </c>
      <c r="N107" s="178">
        <f>'[1]11тест'!K86</f>
        <v>0</v>
      </c>
      <c r="O107" s="178">
        <f>'[1]12тест'!K86</f>
        <v>0</v>
      </c>
      <c r="P107" s="178">
        <f>'[1]13тест'!K86</f>
        <v>0</v>
      </c>
      <c r="Q107" s="178">
        <f>'[1]14тест'!K86</f>
        <v>0</v>
      </c>
      <c r="R107" s="178">
        <f>'[1]15тест'!K86</f>
        <v>0</v>
      </c>
      <c r="S107" s="178">
        <f>'[1]16тест'!K86</f>
        <v>0</v>
      </c>
      <c r="T107" s="178">
        <f>'[1]17тест'!K86</f>
        <v>0</v>
      </c>
      <c r="U107" s="178">
        <f>'[1]18тест'!K86</f>
        <v>0</v>
      </c>
      <c r="V107" s="178">
        <f>'[1]19тест'!K86</f>
        <v>0</v>
      </c>
      <c r="W107" s="178">
        <f>'[1]20тест'!K86</f>
        <v>0</v>
      </c>
      <c r="X107" s="178">
        <f>'[1]21тест'!K86</f>
        <v>0</v>
      </c>
      <c r="Y107" s="178">
        <f>'[1]22тест'!K86</f>
        <v>0</v>
      </c>
      <c r="Z107" s="178">
        <f>'[1]23тест'!K86</f>
        <v>0</v>
      </c>
      <c r="AA107" s="178">
        <f>'[1]24тест'!K86</f>
        <v>0</v>
      </c>
      <c r="AB107" s="178">
        <f>'[1]25тест'!K86</f>
        <v>0</v>
      </c>
      <c r="AC107" s="179" t="e">
        <f>SUM(D107:AB107)/AD107</f>
        <v>#DIV/0!</v>
      </c>
      <c r="AD107" s="167">
        <f t="shared" si="3"/>
        <v>0</v>
      </c>
      <c r="AE107" s="180" t="str">
        <f>IF(D107&gt;0,1," " )</f>
        <v xml:space="preserve"> </v>
      </c>
      <c r="AF107" s="180" t="str">
        <f>IF(E107&gt;0,1," " )</f>
        <v xml:space="preserve"> </v>
      </c>
      <c r="AG107" s="180" t="str">
        <f>IF(F107&gt;0,1," " )</f>
        <v xml:space="preserve"> </v>
      </c>
      <c r="AH107" s="180" t="str">
        <f>IF(G107&gt;0,1," " )</f>
        <v xml:space="preserve"> </v>
      </c>
      <c r="AI107" s="180" t="str">
        <f>IF(H107&gt;0,1," " )</f>
        <v xml:space="preserve"> </v>
      </c>
      <c r="AJ107" s="180" t="str">
        <f>IF(I107&gt;0,1," " )</f>
        <v xml:space="preserve"> </v>
      </c>
      <c r="AK107" s="180" t="str">
        <f>IF(J107&gt;0,1," " )</f>
        <v xml:space="preserve"> </v>
      </c>
      <c r="AL107" s="180" t="str">
        <f>IF(K107&gt;0,1," " )</f>
        <v xml:space="preserve"> </v>
      </c>
      <c r="AM107" s="180" t="str">
        <f>IF(L107&gt;0,1," " )</f>
        <v xml:space="preserve"> </v>
      </c>
      <c r="AN107" s="180" t="str">
        <f>IF(M107&gt;0,1," " )</f>
        <v xml:space="preserve"> </v>
      </c>
      <c r="AO107" s="180" t="str">
        <f>IF(N107&gt;0,1," " )</f>
        <v xml:space="preserve"> </v>
      </c>
      <c r="AP107" s="180" t="str">
        <f>IF(O107&gt;0,1," " )</f>
        <v xml:space="preserve"> </v>
      </c>
      <c r="AQ107" s="180" t="str">
        <f>IF(P107&gt;0,1," " )</f>
        <v xml:space="preserve"> </v>
      </c>
      <c r="AR107" s="180" t="str">
        <f>IF(Q107&gt;0,1," " )</f>
        <v xml:space="preserve"> </v>
      </c>
      <c r="AS107" s="180" t="str">
        <f>IF(R107&gt;0,1," " )</f>
        <v xml:space="preserve"> </v>
      </c>
      <c r="AT107" s="180" t="str">
        <f>IF(S107&gt;0,1," " )</f>
        <v xml:space="preserve"> </v>
      </c>
      <c r="AU107" s="180" t="str">
        <f>IF(T107&gt;0,1," " )</f>
        <v xml:space="preserve"> </v>
      </c>
      <c r="AV107" s="180" t="str">
        <f>IF(U107&gt;0,1," " )</f>
        <v xml:space="preserve"> </v>
      </c>
      <c r="AW107" s="180" t="str">
        <f>IF(V107&gt;0,1," " )</f>
        <v xml:space="preserve"> </v>
      </c>
      <c r="AX107" s="180" t="str">
        <f>IF(W107&gt;0,1," " )</f>
        <v xml:space="preserve"> </v>
      </c>
      <c r="AY107" s="180" t="str">
        <f>IF(X107&gt;0,1," " )</f>
        <v xml:space="preserve"> </v>
      </c>
      <c r="AZ107" s="180" t="str">
        <f>IF(Y107&gt;0,1," " )</f>
        <v xml:space="preserve"> </v>
      </c>
      <c r="BA107" s="180" t="str">
        <f>IF(Z107&gt;0,1," " )</f>
        <v xml:space="preserve"> </v>
      </c>
      <c r="BB107" s="180" t="str">
        <f>IF(AA107&gt;0,1," " )</f>
        <v xml:space="preserve"> </v>
      </c>
      <c r="BC107" s="180" t="str">
        <f>IF(AB107&gt;0,1," " )</f>
        <v xml:space="preserve"> </v>
      </c>
    </row>
    <row r="108" spans="1:55" s="3" customFormat="1" ht="15.75" hidden="1" customHeight="1" x14ac:dyDescent="0.2">
      <c r="A108" s="175">
        <f>'[1]Впишите фамилии!'!J81</f>
        <v>0</v>
      </c>
      <c r="B108" s="175">
        <f>'[1]Впишите фамилии!'!K81</f>
        <v>0</v>
      </c>
      <c r="C108" s="184">
        <f>'[1]Впишите фамилии!'!L81</f>
        <v>0</v>
      </c>
      <c r="D108" s="175">
        <f>'[1]18.09'!K87</f>
        <v>0</v>
      </c>
      <c r="E108" s="175">
        <f>'[1]6.10'!K87</f>
        <v>0</v>
      </c>
      <c r="F108" s="175">
        <f>'[1]22.10'!K87</f>
        <v>0</v>
      </c>
      <c r="G108" s="175">
        <f>'[1]28.11'!K87</f>
        <v>0</v>
      </c>
      <c r="H108" s="175">
        <f>'[1]10.12'!K87</f>
        <v>0</v>
      </c>
      <c r="I108" s="178">
        <f>'[1]6тест'!K87</f>
        <v>0</v>
      </c>
      <c r="J108" s="178">
        <f>'[1]7тест'!K87</f>
        <v>0</v>
      </c>
      <c r="K108" s="178">
        <f>'[1]8тест'!K87</f>
        <v>0</v>
      </c>
      <c r="L108" s="178">
        <f>'[1]9тест'!K87</f>
        <v>0</v>
      </c>
      <c r="M108" s="178">
        <f>'[1]10тест'!K87</f>
        <v>0</v>
      </c>
      <c r="N108" s="178">
        <f>'[1]11тест'!K87</f>
        <v>0</v>
      </c>
      <c r="O108" s="178">
        <f>'[1]12тест'!K87</f>
        <v>0</v>
      </c>
      <c r="P108" s="178">
        <f>'[1]13тест'!K87</f>
        <v>0</v>
      </c>
      <c r="Q108" s="178">
        <f>'[1]14тест'!K87</f>
        <v>0</v>
      </c>
      <c r="R108" s="178">
        <f>'[1]15тест'!K87</f>
        <v>0</v>
      </c>
      <c r="S108" s="178">
        <f>'[1]16тест'!K87</f>
        <v>0</v>
      </c>
      <c r="T108" s="178">
        <f>'[1]17тест'!K87</f>
        <v>0</v>
      </c>
      <c r="U108" s="178">
        <f>'[1]18тест'!K87</f>
        <v>0</v>
      </c>
      <c r="V108" s="178">
        <f>'[1]19тест'!K87</f>
        <v>0</v>
      </c>
      <c r="W108" s="178">
        <f>'[1]20тест'!K87</f>
        <v>0</v>
      </c>
      <c r="X108" s="178">
        <f>'[1]21тест'!K87</f>
        <v>0</v>
      </c>
      <c r="Y108" s="178">
        <f>'[1]22тест'!K87</f>
        <v>0</v>
      </c>
      <c r="Z108" s="178">
        <f>'[1]23тест'!K87</f>
        <v>0</v>
      </c>
      <c r="AA108" s="178">
        <f>'[1]24тест'!K87</f>
        <v>0</v>
      </c>
      <c r="AB108" s="178">
        <f>'[1]25тест'!K87</f>
        <v>0</v>
      </c>
      <c r="AC108" s="179" t="e">
        <f>SUM(D108:AB108)/AD108</f>
        <v>#DIV/0!</v>
      </c>
      <c r="AD108" s="167">
        <f t="shared" si="3"/>
        <v>0</v>
      </c>
      <c r="AE108" s="180" t="str">
        <f>IF(D108&gt;0,1," " )</f>
        <v xml:space="preserve"> </v>
      </c>
      <c r="AF108" s="180" t="str">
        <f>IF(E108&gt;0,1," " )</f>
        <v xml:space="preserve"> </v>
      </c>
      <c r="AG108" s="180" t="str">
        <f>IF(F108&gt;0,1," " )</f>
        <v xml:space="preserve"> </v>
      </c>
      <c r="AH108" s="180" t="str">
        <f>IF(G108&gt;0,1," " )</f>
        <v xml:space="preserve"> </v>
      </c>
      <c r="AI108" s="180" t="str">
        <f>IF(H108&gt;0,1," " )</f>
        <v xml:space="preserve"> </v>
      </c>
      <c r="AJ108" s="180" t="str">
        <f>IF(I108&gt;0,1," " )</f>
        <v xml:space="preserve"> </v>
      </c>
      <c r="AK108" s="180" t="str">
        <f>IF(J108&gt;0,1," " )</f>
        <v xml:space="preserve"> </v>
      </c>
      <c r="AL108" s="180" t="str">
        <f>IF(K108&gt;0,1," " )</f>
        <v xml:space="preserve"> </v>
      </c>
      <c r="AM108" s="180" t="str">
        <f>IF(L108&gt;0,1," " )</f>
        <v xml:space="preserve"> </v>
      </c>
      <c r="AN108" s="180" t="str">
        <f>IF(M108&gt;0,1," " )</f>
        <v xml:space="preserve"> </v>
      </c>
      <c r="AO108" s="180" t="str">
        <f>IF(N108&gt;0,1," " )</f>
        <v xml:space="preserve"> </v>
      </c>
      <c r="AP108" s="180" t="str">
        <f>IF(O108&gt;0,1," " )</f>
        <v xml:space="preserve"> </v>
      </c>
      <c r="AQ108" s="180" t="str">
        <f>IF(P108&gt;0,1," " )</f>
        <v xml:space="preserve"> </v>
      </c>
      <c r="AR108" s="180" t="str">
        <f>IF(Q108&gt;0,1," " )</f>
        <v xml:space="preserve"> </v>
      </c>
      <c r="AS108" s="180" t="str">
        <f>IF(R108&gt;0,1," " )</f>
        <v xml:space="preserve"> </v>
      </c>
      <c r="AT108" s="180" t="str">
        <f>IF(S108&gt;0,1," " )</f>
        <v xml:space="preserve"> </v>
      </c>
      <c r="AU108" s="180" t="str">
        <f>IF(T108&gt;0,1," " )</f>
        <v xml:space="preserve"> </v>
      </c>
      <c r="AV108" s="180" t="str">
        <f>IF(U108&gt;0,1," " )</f>
        <v xml:space="preserve"> </v>
      </c>
      <c r="AW108" s="180" t="str">
        <f>IF(V108&gt;0,1," " )</f>
        <v xml:space="preserve"> </v>
      </c>
      <c r="AX108" s="180" t="str">
        <f>IF(W108&gt;0,1," " )</f>
        <v xml:space="preserve"> </v>
      </c>
      <c r="AY108" s="180" t="str">
        <f>IF(X108&gt;0,1," " )</f>
        <v xml:space="preserve"> </v>
      </c>
      <c r="AZ108" s="180" t="str">
        <f>IF(Y108&gt;0,1," " )</f>
        <v xml:space="preserve"> </v>
      </c>
      <c r="BA108" s="180" t="str">
        <f>IF(Z108&gt;0,1," " )</f>
        <v xml:space="preserve"> </v>
      </c>
      <c r="BB108" s="180" t="str">
        <f>IF(AA108&gt;0,1," " )</f>
        <v xml:space="preserve"> </v>
      </c>
      <c r="BC108" s="180" t="str">
        <f>IF(AB108&gt;0,1," " )</f>
        <v xml:space="preserve"> </v>
      </c>
    </row>
    <row r="109" spans="1:55" s="3" customFormat="1" ht="15.75" hidden="1" customHeight="1" x14ac:dyDescent="0.2">
      <c r="A109" s="175">
        <f>'[1]Впишите фамилии!'!J82</f>
        <v>0</v>
      </c>
      <c r="B109" s="175">
        <f>'[1]Впишите фамилии!'!K82</f>
        <v>0</v>
      </c>
      <c r="C109" s="184">
        <f>'[1]Впишите фамилии!'!L82</f>
        <v>0</v>
      </c>
      <c r="D109" s="175">
        <f>'[1]18.09'!K88</f>
        <v>0</v>
      </c>
      <c r="E109" s="175">
        <f>'[1]6.10'!K88</f>
        <v>0</v>
      </c>
      <c r="F109" s="175">
        <f>'[1]22.10'!K88</f>
        <v>0</v>
      </c>
      <c r="G109" s="175">
        <f>'[1]28.11'!K88</f>
        <v>0</v>
      </c>
      <c r="H109" s="175">
        <f>'[1]10.12'!K88</f>
        <v>0</v>
      </c>
      <c r="I109" s="178">
        <f>'[1]6тест'!K88</f>
        <v>0</v>
      </c>
      <c r="J109" s="178">
        <f>'[1]7тест'!K88</f>
        <v>0</v>
      </c>
      <c r="K109" s="178">
        <f>'[1]8тест'!K88</f>
        <v>0</v>
      </c>
      <c r="L109" s="178">
        <f>'[1]9тест'!K88</f>
        <v>0</v>
      </c>
      <c r="M109" s="178">
        <f>'[1]10тест'!K88</f>
        <v>0</v>
      </c>
      <c r="N109" s="178">
        <f>'[1]11тест'!K88</f>
        <v>0</v>
      </c>
      <c r="O109" s="178">
        <f>'[1]12тест'!K88</f>
        <v>0</v>
      </c>
      <c r="P109" s="178">
        <f>'[1]13тест'!K88</f>
        <v>0</v>
      </c>
      <c r="Q109" s="178">
        <f>'[1]14тест'!K88</f>
        <v>0</v>
      </c>
      <c r="R109" s="178">
        <f>'[1]15тест'!K88</f>
        <v>0</v>
      </c>
      <c r="S109" s="178">
        <f>'[1]16тест'!K88</f>
        <v>0</v>
      </c>
      <c r="T109" s="178">
        <f>'[1]17тест'!K88</f>
        <v>0</v>
      </c>
      <c r="U109" s="178">
        <f>'[1]18тест'!K88</f>
        <v>0</v>
      </c>
      <c r="V109" s="178">
        <f>'[1]19тест'!K88</f>
        <v>0</v>
      </c>
      <c r="W109" s="178">
        <f>'[1]20тест'!K88</f>
        <v>0</v>
      </c>
      <c r="X109" s="178">
        <f>'[1]21тест'!K88</f>
        <v>0</v>
      </c>
      <c r="Y109" s="178">
        <f>'[1]22тест'!K88</f>
        <v>0</v>
      </c>
      <c r="Z109" s="178">
        <f>'[1]23тест'!K88</f>
        <v>0</v>
      </c>
      <c r="AA109" s="178">
        <f>'[1]24тест'!K88</f>
        <v>0</v>
      </c>
      <c r="AB109" s="178">
        <f>'[1]25тест'!K88</f>
        <v>0</v>
      </c>
      <c r="AC109" s="179" t="e">
        <f>SUM(D109:AB109)/AD109</f>
        <v>#DIV/0!</v>
      </c>
      <c r="AD109" s="167">
        <f t="shared" si="3"/>
        <v>0</v>
      </c>
      <c r="AE109" s="180" t="str">
        <f>IF(D109&gt;0,1," " )</f>
        <v xml:space="preserve"> </v>
      </c>
      <c r="AF109" s="180" t="str">
        <f>IF(E109&gt;0,1," " )</f>
        <v xml:space="preserve"> </v>
      </c>
      <c r="AG109" s="180" t="str">
        <f>IF(F109&gt;0,1," " )</f>
        <v xml:space="preserve"> </v>
      </c>
      <c r="AH109" s="180" t="str">
        <f>IF(G109&gt;0,1," " )</f>
        <v xml:space="preserve"> </v>
      </c>
      <c r="AI109" s="180" t="str">
        <f>IF(H109&gt;0,1," " )</f>
        <v xml:space="preserve"> </v>
      </c>
      <c r="AJ109" s="180" t="str">
        <f>IF(I109&gt;0,1," " )</f>
        <v xml:space="preserve"> </v>
      </c>
      <c r="AK109" s="180" t="str">
        <f>IF(J109&gt;0,1," " )</f>
        <v xml:space="preserve"> </v>
      </c>
      <c r="AL109" s="180" t="str">
        <f>IF(K109&gt;0,1," " )</f>
        <v xml:space="preserve"> </v>
      </c>
      <c r="AM109" s="180" t="str">
        <f>IF(L109&gt;0,1," " )</f>
        <v xml:space="preserve"> </v>
      </c>
      <c r="AN109" s="180" t="str">
        <f>IF(M109&gt;0,1," " )</f>
        <v xml:space="preserve"> </v>
      </c>
      <c r="AO109" s="180" t="str">
        <f>IF(N109&gt;0,1," " )</f>
        <v xml:space="preserve"> </v>
      </c>
      <c r="AP109" s="180" t="str">
        <f>IF(O109&gt;0,1," " )</f>
        <v xml:space="preserve"> </v>
      </c>
      <c r="AQ109" s="180" t="str">
        <f>IF(P109&gt;0,1," " )</f>
        <v xml:space="preserve"> </v>
      </c>
      <c r="AR109" s="180" t="str">
        <f>IF(Q109&gt;0,1," " )</f>
        <v xml:space="preserve"> </v>
      </c>
      <c r="AS109" s="180" t="str">
        <f>IF(R109&gt;0,1," " )</f>
        <v xml:space="preserve"> </v>
      </c>
      <c r="AT109" s="180" t="str">
        <f>IF(S109&gt;0,1," " )</f>
        <v xml:space="preserve"> </v>
      </c>
      <c r="AU109" s="180" t="str">
        <f>IF(T109&gt;0,1," " )</f>
        <v xml:space="preserve"> </v>
      </c>
      <c r="AV109" s="180" t="str">
        <f>IF(U109&gt;0,1," " )</f>
        <v xml:space="preserve"> </v>
      </c>
      <c r="AW109" s="180" t="str">
        <f>IF(V109&gt;0,1," " )</f>
        <v xml:space="preserve"> </v>
      </c>
      <c r="AX109" s="180" t="str">
        <f>IF(W109&gt;0,1," " )</f>
        <v xml:space="preserve"> </v>
      </c>
      <c r="AY109" s="180" t="str">
        <f>IF(X109&gt;0,1," " )</f>
        <v xml:space="preserve"> </v>
      </c>
      <c r="AZ109" s="180" t="str">
        <f>IF(Y109&gt;0,1," " )</f>
        <v xml:space="preserve"> </v>
      </c>
      <c r="BA109" s="180" t="str">
        <f>IF(Z109&gt;0,1," " )</f>
        <v xml:space="preserve"> </v>
      </c>
      <c r="BB109" s="180" t="str">
        <f>IF(AA109&gt;0,1," " )</f>
        <v xml:space="preserve"> </v>
      </c>
      <c r="BC109" s="180" t="str">
        <f>IF(AB109&gt;0,1," " )</f>
        <v xml:space="preserve"> </v>
      </c>
    </row>
    <row r="110" spans="1:55" s="3" customFormat="1" ht="15.75" hidden="1" customHeight="1" x14ac:dyDescent="0.2">
      <c r="A110" s="175">
        <f>'[1]Впишите фамилии!'!J83</f>
        <v>0</v>
      </c>
      <c r="B110" s="175">
        <f>'[1]Впишите фамилии!'!K83</f>
        <v>0</v>
      </c>
      <c r="C110" s="184">
        <f>'[1]Впишите фамилии!'!L83</f>
        <v>0</v>
      </c>
      <c r="D110" s="175">
        <f>'[1]18.09'!K89</f>
        <v>0</v>
      </c>
      <c r="E110" s="175">
        <f>'[1]6.10'!K89</f>
        <v>0</v>
      </c>
      <c r="F110" s="175">
        <f>'[1]22.10'!K89</f>
        <v>0</v>
      </c>
      <c r="G110" s="175">
        <f>'[1]28.11'!K89</f>
        <v>0</v>
      </c>
      <c r="H110" s="175">
        <f>'[1]10.12'!K89</f>
        <v>0</v>
      </c>
      <c r="I110" s="178">
        <f>'[1]6тест'!K89</f>
        <v>0</v>
      </c>
      <c r="J110" s="178">
        <f>'[1]7тест'!K89</f>
        <v>0</v>
      </c>
      <c r="K110" s="178">
        <f>'[1]8тест'!K89</f>
        <v>0</v>
      </c>
      <c r="L110" s="178">
        <f>'[1]9тест'!K89</f>
        <v>0</v>
      </c>
      <c r="M110" s="178">
        <f>'[1]10тест'!K89</f>
        <v>0</v>
      </c>
      <c r="N110" s="178">
        <f>'[1]11тест'!K89</f>
        <v>0</v>
      </c>
      <c r="O110" s="178">
        <f>'[1]12тест'!K89</f>
        <v>0</v>
      </c>
      <c r="P110" s="178">
        <f>'[1]13тест'!K89</f>
        <v>0</v>
      </c>
      <c r="Q110" s="178">
        <f>'[1]14тест'!K89</f>
        <v>0</v>
      </c>
      <c r="R110" s="178">
        <f>'[1]15тест'!K89</f>
        <v>0</v>
      </c>
      <c r="S110" s="178">
        <f>'[1]16тест'!K89</f>
        <v>0</v>
      </c>
      <c r="T110" s="178">
        <f>'[1]17тест'!K89</f>
        <v>0</v>
      </c>
      <c r="U110" s="178">
        <f>'[1]18тест'!K89</f>
        <v>0</v>
      </c>
      <c r="V110" s="178">
        <f>'[1]19тест'!K89</f>
        <v>0</v>
      </c>
      <c r="W110" s="178">
        <f>'[1]20тест'!K89</f>
        <v>0</v>
      </c>
      <c r="X110" s="178">
        <f>'[1]21тест'!K89</f>
        <v>0</v>
      </c>
      <c r="Y110" s="178">
        <f>'[1]22тест'!K89</f>
        <v>0</v>
      </c>
      <c r="Z110" s="178">
        <f>'[1]23тест'!K89</f>
        <v>0</v>
      </c>
      <c r="AA110" s="178">
        <f>'[1]24тест'!K89</f>
        <v>0</v>
      </c>
      <c r="AB110" s="178">
        <f>'[1]25тест'!K89</f>
        <v>0</v>
      </c>
      <c r="AC110" s="179" t="e">
        <f>SUM(D110:AB110)/AD110</f>
        <v>#DIV/0!</v>
      </c>
      <c r="AD110" s="167">
        <f t="shared" si="3"/>
        <v>0</v>
      </c>
      <c r="AE110" s="180" t="str">
        <f>IF(D110&gt;0,1," " )</f>
        <v xml:space="preserve"> </v>
      </c>
      <c r="AF110" s="180" t="str">
        <f>IF(E110&gt;0,1," " )</f>
        <v xml:space="preserve"> </v>
      </c>
      <c r="AG110" s="180" t="str">
        <f>IF(F110&gt;0,1," " )</f>
        <v xml:space="preserve"> </v>
      </c>
      <c r="AH110" s="180" t="str">
        <f>IF(G110&gt;0,1," " )</f>
        <v xml:space="preserve"> </v>
      </c>
      <c r="AI110" s="180" t="str">
        <f>IF(H110&gt;0,1," " )</f>
        <v xml:space="preserve"> </v>
      </c>
      <c r="AJ110" s="180" t="str">
        <f>IF(I110&gt;0,1," " )</f>
        <v xml:space="preserve"> </v>
      </c>
      <c r="AK110" s="180" t="str">
        <f>IF(J110&gt;0,1," " )</f>
        <v xml:space="preserve"> </v>
      </c>
      <c r="AL110" s="180" t="str">
        <f>IF(K110&gt;0,1," " )</f>
        <v xml:space="preserve"> </v>
      </c>
      <c r="AM110" s="180" t="str">
        <f>IF(L110&gt;0,1," " )</f>
        <v xml:space="preserve"> </v>
      </c>
      <c r="AN110" s="180" t="str">
        <f>IF(M110&gt;0,1," " )</f>
        <v xml:space="preserve"> </v>
      </c>
      <c r="AO110" s="180" t="str">
        <f>IF(N110&gt;0,1," " )</f>
        <v xml:space="preserve"> </v>
      </c>
      <c r="AP110" s="180" t="str">
        <f>IF(O110&gt;0,1," " )</f>
        <v xml:space="preserve"> </v>
      </c>
      <c r="AQ110" s="180" t="str">
        <f>IF(P110&gt;0,1," " )</f>
        <v xml:space="preserve"> </v>
      </c>
      <c r="AR110" s="180" t="str">
        <f>IF(Q110&gt;0,1," " )</f>
        <v xml:space="preserve"> </v>
      </c>
      <c r="AS110" s="180" t="str">
        <f>IF(R110&gt;0,1," " )</f>
        <v xml:space="preserve"> </v>
      </c>
      <c r="AT110" s="180" t="str">
        <f>IF(S110&gt;0,1," " )</f>
        <v xml:space="preserve"> </v>
      </c>
      <c r="AU110" s="180" t="str">
        <f>IF(T110&gt;0,1," " )</f>
        <v xml:space="preserve"> </v>
      </c>
      <c r="AV110" s="180" t="str">
        <f>IF(U110&gt;0,1," " )</f>
        <v xml:space="preserve"> </v>
      </c>
      <c r="AW110" s="180" t="str">
        <f>IF(V110&gt;0,1," " )</f>
        <v xml:space="preserve"> </v>
      </c>
      <c r="AX110" s="180" t="str">
        <f>IF(W110&gt;0,1," " )</f>
        <v xml:space="preserve"> </v>
      </c>
      <c r="AY110" s="180" t="str">
        <f>IF(X110&gt;0,1," " )</f>
        <v xml:space="preserve"> </v>
      </c>
      <c r="AZ110" s="180" t="str">
        <f>IF(Y110&gt;0,1," " )</f>
        <v xml:space="preserve"> </v>
      </c>
      <c r="BA110" s="180" t="str">
        <f>IF(Z110&gt;0,1," " )</f>
        <v xml:space="preserve"> </v>
      </c>
      <c r="BB110" s="180" t="str">
        <f>IF(AA110&gt;0,1," " )</f>
        <v xml:space="preserve"> </v>
      </c>
      <c r="BC110" s="180" t="str">
        <f>IF(AB110&gt;0,1," " )</f>
        <v xml:space="preserve"> </v>
      </c>
    </row>
    <row r="111" spans="1:55" s="3" customFormat="1" ht="15.75" hidden="1" customHeight="1" x14ac:dyDescent="0.2">
      <c r="A111" s="175">
        <f>'[1]Впишите фамилии!'!J84</f>
        <v>0</v>
      </c>
      <c r="B111" s="175">
        <f>'[1]Впишите фамилии!'!K84</f>
        <v>0</v>
      </c>
      <c r="C111" s="184">
        <f>'[1]Впишите фамилии!'!L84</f>
        <v>0</v>
      </c>
      <c r="D111" s="175">
        <f>'[1]18.09'!K90</f>
        <v>0</v>
      </c>
      <c r="E111" s="175">
        <f>'[1]6.10'!K90</f>
        <v>0</v>
      </c>
      <c r="F111" s="175">
        <f>'[1]22.10'!K90</f>
        <v>0</v>
      </c>
      <c r="G111" s="175">
        <f>'[1]28.11'!K90</f>
        <v>0</v>
      </c>
      <c r="H111" s="175">
        <f>'[1]10.12'!K90</f>
        <v>0</v>
      </c>
      <c r="I111" s="178">
        <f>'[1]6тест'!K90</f>
        <v>0</v>
      </c>
      <c r="J111" s="178">
        <f>'[1]7тест'!K90</f>
        <v>0</v>
      </c>
      <c r="K111" s="178">
        <f>'[1]8тест'!K90</f>
        <v>0</v>
      </c>
      <c r="L111" s="178">
        <f>'[1]9тест'!K90</f>
        <v>0</v>
      </c>
      <c r="M111" s="178">
        <f>'[1]10тест'!K90</f>
        <v>0</v>
      </c>
      <c r="N111" s="178">
        <f>'[1]11тест'!K90</f>
        <v>0</v>
      </c>
      <c r="O111" s="178">
        <f>'[1]12тест'!K90</f>
        <v>0</v>
      </c>
      <c r="P111" s="178">
        <f>'[1]13тест'!K90</f>
        <v>0</v>
      </c>
      <c r="Q111" s="178">
        <f>'[1]14тест'!K90</f>
        <v>0</v>
      </c>
      <c r="R111" s="178">
        <f>'[1]15тест'!K90</f>
        <v>0</v>
      </c>
      <c r="S111" s="178">
        <f>'[1]16тест'!K90</f>
        <v>0</v>
      </c>
      <c r="T111" s="178">
        <f>'[1]17тест'!K90</f>
        <v>0</v>
      </c>
      <c r="U111" s="178">
        <f>'[1]18тест'!K90</f>
        <v>0</v>
      </c>
      <c r="V111" s="178">
        <f>'[1]19тест'!K90</f>
        <v>0</v>
      </c>
      <c r="W111" s="178">
        <f>'[1]20тест'!K90</f>
        <v>0</v>
      </c>
      <c r="X111" s="178">
        <f>'[1]21тест'!K90</f>
        <v>0</v>
      </c>
      <c r="Y111" s="178">
        <f>'[1]22тест'!K90</f>
        <v>0</v>
      </c>
      <c r="Z111" s="178">
        <f>'[1]23тест'!K90</f>
        <v>0</v>
      </c>
      <c r="AA111" s="178">
        <f>'[1]24тест'!K90</f>
        <v>0</v>
      </c>
      <c r="AB111" s="178">
        <f>'[1]25тест'!K90</f>
        <v>0</v>
      </c>
      <c r="AC111" s="179" t="e">
        <f>SUM(D111:AB111)/AD111</f>
        <v>#DIV/0!</v>
      </c>
      <c r="AD111" s="167">
        <f t="shared" si="3"/>
        <v>0</v>
      </c>
      <c r="AE111" s="180" t="str">
        <f>IF(D111&gt;0,1," " )</f>
        <v xml:space="preserve"> </v>
      </c>
      <c r="AF111" s="180" t="str">
        <f>IF(E111&gt;0,1," " )</f>
        <v xml:space="preserve"> </v>
      </c>
      <c r="AG111" s="180" t="str">
        <f>IF(F111&gt;0,1," " )</f>
        <v xml:space="preserve"> </v>
      </c>
      <c r="AH111" s="180" t="str">
        <f>IF(G111&gt;0,1," " )</f>
        <v xml:space="preserve"> </v>
      </c>
      <c r="AI111" s="180" t="str">
        <f>IF(H111&gt;0,1," " )</f>
        <v xml:space="preserve"> </v>
      </c>
      <c r="AJ111" s="180" t="str">
        <f>IF(I111&gt;0,1," " )</f>
        <v xml:space="preserve"> </v>
      </c>
      <c r="AK111" s="180" t="str">
        <f>IF(J111&gt;0,1," " )</f>
        <v xml:space="preserve"> </v>
      </c>
      <c r="AL111" s="180" t="str">
        <f>IF(K111&gt;0,1," " )</f>
        <v xml:space="preserve"> </v>
      </c>
      <c r="AM111" s="180" t="str">
        <f>IF(L111&gt;0,1," " )</f>
        <v xml:space="preserve"> </v>
      </c>
      <c r="AN111" s="180" t="str">
        <f>IF(M111&gt;0,1," " )</f>
        <v xml:space="preserve"> </v>
      </c>
      <c r="AO111" s="180" t="str">
        <f>IF(N111&gt;0,1," " )</f>
        <v xml:space="preserve"> </v>
      </c>
      <c r="AP111" s="180" t="str">
        <f>IF(O111&gt;0,1," " )</f>
        <v xml:space="preserve"> </v>
      </c>
      <c r="AQ111" s="180" t="str">
        <f>IF(P111&gt;0,1," " )</f>
        <v xml:space="preserve"> </v>
      </c>
      <c r="AR111" s="180" t="str">
        <f>IF(Q111&gt;0,1," " )</f>
        <v xml:space="preserve"> </v>
      </c>
      <c r="AS111" s="180" t="str">
        <f>IF(R111&gt;0,1," " )</f>
        <v xml:space="preserve"> </v>
      </c>
      <c r="AT111" s="180" t="str">
        <f>IF(S111&gt;0,1," " )</f>
        <v xml:space="preserve"> </v>
      </c>
      <c r="AU111" s="180" t="str">
        <f>IF(T111&gt;0,1," " )</f>
        <v xml:space="preserve"> </v>
      </c>
      <c r="AV111" s="180" t="str">
        <f>IF(U111&gt;0,1," " )</f>
        <v xml:space="preserve"> </v>
      </c>
      <c r="AW111" s="180" t="str">
        <f>IF(V111&gt;0,1," " )</f>
        <v xml:space="preserve"> </v>
      </c>
      <c r="AX111" s="180" t="str">
        <f>IF(W111&gt;0,1," " )</f>
        <v xml:space="preserve"> </v>
      </c>
      <c r="AY111" s="180" t="str">
        <f>IF(X111&gt;0,1," " )</f>
        <v xml:space="preserve"> </v>
      </c>
      <c r="AZ111" s="180" t="str">
        <f>IF(Y111&gt;0,1," " )</f>
        <v xml:space="preserve"> </v>
      </c>
      <c r="BA111" s="180" t="str">
        <f>IF(Z111&gt;0,1," " )</f>
        <v xml:space="preserve"> </v>
      </c>
      <c r="BB111" s="180" t="str">
        <f>IF(AA111&gt;0,1," " )</f>
        <v xml:space="preserve"> </v>
      </c>
      <c r="BC111" s="180" t="str">
        <f>IF(AB111&gt;0,1," " )</f>
        <v xml:space="preserve"> </v>
      </c>
    </row>
    <row r="112" spans="1:55" s="3" customFormat="1" ht="15.75" hidden="1" customHeight="1" x14ac:dyDescent="0.2">
      <c r="A112" s="175">
        <f>'[1]Впишите фамилии!'!J85</f>
        <v>0</v>
      </c>
      <c r="B112" s="175">
        <f>'[1]Впишите фамилии!'!K85</f>
        <v>0</v>
      </c>
      <c r="C112" s="184">
        <f>'[1]Впишите фамилии!'!L85</f>
        <v>0</v>
      </c>
      <c r="D112" s="175">
        <f>'[1]18.09'!K91</f>
        <v>0</v>
      </c>
      <c r="E112" s="175">
        <f>'[1]6.10'!K91</f>
        <v>0</v>
      </c>
      <c r="F112" s="175">
        <f>'[1]22.10'!K91</f>
        <v>0</v>
      </c>
      <c r="G112" s="175">
        <f>'[1]28.11'!K91</f>
        <v>0</v>
      </c>
      <c r="H112" s="175">
        <f>'[1]10.12'!K91</f>
        <v>0</v>
      </c>
      <c r="I112" s="178">
        <f>'[1]6тест'!K91</f>
        <v>0</v>
      </c>
      <c r="J112" s="178">
        <f>'[1]7тест'!K91</f>
        <v>0</v>
      </c>
      <c r="K112" s="178">
        <f>'[1]8тест'!K91</f>
        <v>0</v>
      </c>
      <c r="L112" s="178">
        <f>'[1]9тест'!K91</f>
        <v>0</v>
      </c>
      <c r="M112" s="178">
        <f>'[1]10тест'!K91</f>
        <v>0</v>
      </c>
      <c r="N112" s="178">
        <f>'[1]11тест'!K91</f>
        <v>0</v>
      </c>
      <c r="O112" s="178">
        <f>'[1]12тест'!K91</f>
        <v>0</v>
      </c>
      <c r="P112" s="178">
        <f>'[1]13тест'!K91</f>
        <v>0</v>
      </c>
      <c r="Q112" s="178">
        <f>'[1]14тест'!K91</f>
        <v>0</v>
      </c>
      <c r="R112" s="178">
        <f>'[1]15тест'!K91</f>
        <v>0</v>
      </c>
      <c r="S112" s="178">
        <f>'[1]16тест'!K91</f>
        <v>0</v>
      </c>
      <c r="T112" s="178">
        <f>'[1]17тест'!K91</f>
        <v>0</v>
      </c>
      <c r="U112" s="178">
        <f>'[1]18тест'!K91</f>
        <v>0</v>
      </c>
      <c r="V112" s="178">
        <f>'[1]19тест'!K91</f>
        <v>0</v>
      </c>
      <c r="W112" s="178">
        <f>'[1]20тест'!K91</f>
        <v>0</v>
      </c>
      <c r="X112" s="178">
        <f>'[1]21тест'!K91</f>
        <v>0</v>
      </c>
      <c r="Y112" s="178">
        <f>'[1]22тест'!K91</f>
        <v>0</v>
      </c>
      <c r="Z112" s="178">
        <f>'[1]23тест'!K91</f>
        <v>0</v>
      </c>
      <c r="AA112" s="178">
        <f>'[1]24тест'!K91</f>
        <v>0</v>
      </c>
      <c r="AB112" s="178">
        <f>'[1]25тест'!K91</f>
        <v>0</v>
      </c>
      <c r="AC112" s="179" t="e">
        <f>SUM(D112:AB112)/AD112</f>
        <v>#DIV/0!</v>
      </c>
      <c r="AD112" s="167">
        <f t="shared" si="3"/>
        <v>0</v>
      </c>
      <c r="AE112" s="180" t="str">
        <f>IF(D112&gt;0,1," " )</f>
        <v xml:space="preserve"> </v>
      </c>
      <c r="AF112" s="180" t="str">
        <f>IF(E112&gt;0,1," " )</f>
        <v xml:space="preserve"> </v>
      </c>
      <c r="AG112" s="180" t="str">
        <f>IF(F112&gt;0,1," " )</f>
        <v xml:space="preserve"> </v>
      </c>
      <c r="AH112" s="180" t="str">
        <f>IF(G112&gt;0,1," " )</f>
        <v xml:space="preserve"> </v>
      </c>
      <c r="AI112" s="180" t="str">
        <f>IF(H112&gt;0,1," " )</f>
        <v xml:space="preserve"> </v>
      </c>
      <c r="AJ112" s="180" t="str">
        <f>IF(I112&gt;0,1," " )</f>
        <v xml:space="preserve"> </v>
      </c>
      <c r="AK112" s="180" t="str">
        <f>IF(J112&gt;0,1," " )</f>
        <v xml:space="preserve"> </v>
      </c>
      <c r="AL112" s="180" t="str">
        <f>IF(K112&gt;0,1," " )</f>
        <v xml:space="preserve"> </v>
      </c>
      <c r="AM112" s="180" t="str">
        <f>IF(L112&gt;0,1," " )</f>
        <v xml:space="preserve"> </v>
      </c>
      <c r="AN112" s="180" t="str">
        <f>IF(M112&gt;0,1," " )</f>
        <v xml:space="preserve"> </v>
      </c>
      <c r="AO112" s="180" t="str">
        <f>IF(N112&gt;0,1," " )</f>
        <v xml:space="preserve"> </v>
      </c>
      <c r="AP112" s="180" t="str">
        <f>IF(O112&gt;0,1," " )</f>
        <v xml:space="preserve"> </v>
      </c>
      <c r="AQ112" s="180" t="str">
        <f>IF(P112&gt;0,1," " )</f>
        <v xml:space="preserve"> </v>
      </c>
      <c r="AR112" s="180" t="str">
        <f>IF(Q112&gt;0,1," " )</f>
        <v xml:space="preserve"> </v>
      </c>
      <c r="AS112" s="180" t="str">
        <f>IF(R112&gt;0,1," " )</f>
        <v xml:space="preserve"> </v>
      </c>
      <c r="AT112" s="180" t="str">
        <f>IF(S112&gt;0,1," " )</f>
        <v xml:space="preserve"> </v>
      </c>
      <c r="AU112" s="180" t="str">
        <f>IF(T112&gt;0,1," " )</f>
        <v xml:space="preserve"> </v>
      </c>
      <c r="AV112" s="180" t="str">
        <f>IF(U112&gt;0,1," " )</f>
        <v xml:space="preserve"> </v>
      </c>
      <c r="AW112" s="180" t="str">
        <f>IF(V112&gt;0,1," " )</f>
        <v xml:space="preserve"> </v>
      </c>
      <c r="AX112" s="180" t="str">
        <f>IF(W112&gt;0,1," " )</f>
        <v xml:space="preserve"> </v>
      </c>
      <c r="AY112" s="180" t="str">
        <f>IF(X112&gt;0,1," " )</f>
        <v xml:space="preserve"> </v>
      </c>
      <c r="AZ112" s="180" t="str">
        <f>IF(Y112&gt;0,1," " )</f>
        <v xml:space="preserve"> </v>
      </c>
      <c r="BA112" s="180" t="str">
        <f>IF(Z112&gt;0,1," " )</f>
        <v xml:space="preserve"> </v>
      </c>
      <c r="BB112" s="180" t="str">
        <f>IF(AA112&gt;0,1," " )</f>
        <v xml:space="preserve"> </v>
      </c>
      <c r="BC112" s="180" t="str">
        <f>IF(AB112&gt;0,1," " )</f>
        <v xml:space="preserve"> </v>
      </c>
    </row>
    <row r="113" spans="1:55" s="3" customFormat="1" ht="15.75" hidden="1" customHeight="1" x14ac:dyDescent="0.2">
      <c r="A113" s="186">
        <f>'[1]Впишите фамилии!'!J86</f>
        <v>0</v>
      </c>
      <c r="B113" s="186">
        <f>'[1]Впишите фамилии!'!K86</f>
        <v>0</v>
      </c>
      <c r="C113" s="184">
        <f>'[1]Впишите фамилии!'!L86</f>
        <v>0</v>
      </c>
      <c r="D113" s="175">
        <f>'[1]18.09'!K92</f>
        <v>0</v>
      </c>
      <c r="E113" s="175">
        <f>'[1]6.10'!K92</f>
        <v>0</v>
      </c>
      <c r="F113" s="175">
        <f>'[1]22.10'!K92</f>
        <v>0</v>
      </c>
      <c r="G113" s="175">
        <f>'[1]28.11'!K92</f>
        <v>0</v>
      </c>
      <c r="H113" s="175">
        <f>'[1]10.12'!K92</f>
        <v>0</v>
      </c>
      <c r="I113" s="178">
        <f>'[1]6тест'!K92</f>
        <v>0</v>
      </c>
      <c r="J113" s="178">
        <f>'[1]7тест'!K92</f>
        <v>0</v>
      </c>
      <c r="K113" s="178">
        <f>'[1]8тест'!K92</f>
        <v>0</v>
      </c>
      <c r="L113" s="178">
        <f>'[1]9тест'!K92</f>
        <v>0</v>
      </c>
      <c r="M113" s="178">
        <f>'[1]10тест'!K92</f>
        <v>0</v>
      </c>
      <c r="N113" s="178">
        <f>'[1]11тест'!K92</f>
        <v>0</v>
      </c>
      <c r="O113" s="178">
        <f>'[1]12тест'!K92</f>
        <v>0</v>
      </c>
      <c r="P113" s="178">
        <f>'[1]13тест'!K92</f>
        <v>0</v>
      </c>
      <c r="Q113" s="178">
        <f>'[1]14тест'!K92</f>
        <v>0</v>
      </c>
      <c r="R113" s="178">
        <f>'[1]15тест'!K92</f>
        <v>0</v>
      </c>
      <c r="S113" s="178">
        <f>'[1]16тест'!K92</f>
        <v>0</v>
      </c>
      <c r="T113" s="178">
        <f>'[1]17тест'!K92</f>
        <v>0</v>
      </c>
      <c r="U113" s="178">
        <f>'[1]18тест'!K92</f>
        <v>0</v>
      </c>
      <c r="V113" s="178">
        <f>'[1]19тест'!K92</f>
        <v>0</v>
      </c>
      <c r="W113" s="178">
        <f>'[1]20тест'!K92</f>
        <v>0</v>
      </c>
      <c r="X113" s="178">
        <f>'[1]21тест'!K92</f>
        <v>0</v>
      </c>
      <c r="Y113" s="178">
        <f>'[1]22тест'!K92</f>
        <v>0</v>
      </c>
      <c r="Z113" s="178">
        <f>'[1]23тест'!K92</f>
        <v>0</v>
      </c>
      <c r="AA113" s="178">
        <f>'[1]24тест'!K92</f>
        <v>0</v>
      </c>
      <c r="AB113" s="178">
        <f>'[1]25тест'!K92</f>
        <v>0</v>
      </c>
      <c r="AC113" s="179" t="e">
        <f>SUM(D113:AB113)/AD113</f>
        <v>#DIV/0!</v>
      </c>
      <c r="AD113" s="167">
        <f t="shared" si="3"/>
        <v>0</v>
      </c>
      <c r="AE113" s="180" t="str">
        <f>IF(D113&gt;0,1," " )</f>
        <v xml:space="preserve"> </v>
      </c>
      <c r="AF113" s="180" t="str">
        <f>IF(E113&gt;0,1," " )</f>
        <v xml:space="preserve"> </v>
      </c>
      <c r="AG113" s="180" t="str">
        <f>IF(F113&gt;0,1," " )</f>
        <v xml:space="preserve"> </v>
      </c>
      <c r="AH113" s="180" t="str">
        <f>IF(G113&gt;0,1," " )</f>
        <v xml:space="preserve"> </v>
      </c>
      <c r="AI113" s="180" t="str">
        <f>IF(H113&gt;0,1," " )</f>
        <v xml:space="preserve"> </v>
      </c>
      <c r="AJ113" s="180" t="str">
        <f>IF(I113&gt;0,1," " )</f>
        <v xml:space="preserve"> </v>
      </c>
      <c r="AK113" s="180" t="str">
        <f>IF(J113&gt;0,1," " )</f>
        <v xml:space="preserve"> </v>
      </c>
      <c r="AL113" s="180" t="str">
        <f>IF(K113&gt;0,1," " )</f>
        <v xml:space="preserve"> </v>
      </c>
      <c r="AM113" s="180" t="str">
        <f>IF(L113&gt;0,1," " )</f>
        <v xml:space="preserve"> </v>
      </c>
      <c r="AN113" s="180" t="str">
        <f>IF(M113&gt;0,1," " )</f>
        <v xml:space="preserve"> </v>
      </c>
      <c r="AO113" s="180" t="str">
        <f>IF(N113&gt;0,1," " )</f>
        <v xml:space="preserve"> </v>
      </c>
      <c r="AP113" s="180" t="str">
        <f>IF(O113&gt;0,1," " )</f>
        <v xml:space="preserve"> </v>
      </c>
      <c r="AQ113" s="180" t="str">
        <f>IF(P113&gt;0,1," " )</f>
        <v xml:space="preserve"> </v>
      </c>
      <c r="AR113" s="180" t="str">
        <f>IF(Q113&gt;0,1," " )</f>
        <v xml:space="preserve"> </v>
      </c>
      <c r="AS113" s="180" t="str">
        <f>IF(R113&gt;0,1," " )</f>
        <v xml:space="preserve"> </v>
      </c>
      <c r="AT113" s="180" t="str">
        <f>IF(S113&gt;0,1," " )</f>
        <v xml:space="preserve"> </v>
      </c>
      <c r="AU113" s="180" t="str">
        <f>IF(T113&gt;0,1," " )</f>
        <v xml:space="preserve"> </v>
      </c>
      <c r="AV113" s="180" t="str">
        <f>IF(U113&gt;0,1," " )</f>
        <v xml:space="preserve"> </v>
      </c>
      <c r="AW113" s="180" t="str">
        <f>IF(V113&gt;0,1," " )</f>
        <v xml:space="preserve"> </v>
      </c>
      <c r="AX113" s="180" t="str">
        <f>IF(W113&gt;0,1," " )</f>
        <v xml:space="preserve"> </v>
      </c>
      <c r="AY113" s="180" t="str">
        <f>IF(X113&gt;0,1," " )</f>
        <v xml:space="preserve"> </v>
      </c>
      <c r="AZ113" s="180" t="str">
        <f>IF(Y113&gt;0,1," " )</f>
        <v xml:space="preserve"> </v>
      </c>
      <c r="BA113" s="180" t="str">
        <f>IF(Z113&gt;0,1," " )</f>
        <v xml:space="preserve"> </v>
      </c>
      <c r="BB113" s="180" t="str">
        <f>IF(AA113&gt;0,1," " )</f>
        <v xml:space="preserve"> </v>
      </c>
      <c r="BC113" s="180" t="str">
        <f>IF(AB113&gt;0,1," " )</f>
        <v xml:space="preserve"> </v>
      </c>
    </row>
    <row r="114" spans="1:55" s="3" customFormat="1" ht="15.75" hidden="1" customHeight="1" x14ac:dyDescent="0.2">
      <c r="A114" s="186">
        <f>'[1]Впишите фамилии!'!J87</f>
        <v>0</v>
      </c>
      <c r="B114" s="186">
        <f>'[1]Впишите фамилии!'!K87</f>
        <v>0</v>
      </c>
      <c r="C114" s="184">
        <f>'[1]Впишите фамилии!'!L87</f>
        <v>0</v>
      </c>
      <c r="D114" s="175">
        <f>'[1]18.09'!K93</f>
        <v>0</v>
      </c>
      <c r="E114" s="175">
        <f>'[1]6.10'!K93</f>
        <v>0</v>
      </c>
      <c r="F114" s="175">
        <f>'[1]22.10'!K93</f>
        <v>0</v>
      </c>
      <c r="G114" s="175">
        <f>'[1]28.11'!K93</f>
        <v>0</v>
      </c>
      <c r="H114" s="175">
        <f>'[1]10.12'!K93</f>
        <v>0</v>
      </c>
      <c r="I114" s="178">
        <f>'[1]6тест'!K93</f>
        <v>0</v>
      </c>
      <c r="J114" s="178">
        <f>'[1]7тест'!K93</f>
        <v>0</v>
      </c>
      <c r="K114" s="178">
        <f>'[1]8тест'!K93</f>
        <v>0</v>
      </c>
      <c r="L114" s="178">
        <f>'[1]9тест'!K93</f>
        <v>0</v>
      </c>
      <c r="M114" s="178">
        <f>'[1]10тест'!K93</f>
        <v>0</v>
      </c>
      <c r="N114" s="178">
        <f>'[1]11тест'!K93</f>
        <v>0</v>
      </c>
      <c r="O114" s="178">
        <f>'[1]12тест'!K93</f>
        <v>0</v>
      </c>
      <c r="P114" s="178">
        <f>'[1]13тест'!K93</f>
        <v>0</v>
      </c>
      <c r="Q114" s="178">
        <f>'[1]14тест'!K93</f>
        <v>0</v>
      </c>
      <c r="R114" s="178">
        <f>'[1]15тест'!K93</f>
        <v>0</v>
      </c>
      <c r="S114" s="178">
        <f>'[1]16тест'!K93</f>
        <v>0</v>
      </c>
      <c r="T114" s="178">
        <f>'[1]17тест'!K93</f>
        <v>0</v>
      </c>
      <c r="U114" s="178">
        <f>'[1]18тест'!K93</f>
        <v>0</v>
      </c>
      <c r="V114" s="178">
        <f>'[1]19тест'!K93</f>
        <v>0</v>
      </c>
      <c r="W114" s="178">
        <f>'[1]20тест'!K93</f>
        <v>0</v>
      </c>
      <c r="X114" s="178">
        <f>'[1]21тест'!K93</f>
        <v>0</v>
      </c>
      <c r="Y114" s="178">
        <f>'[1]22тест'!K93</f>
        <v>0</v>
      </c>
      <c r="Z114" s="178">
        <f>'[1]23тест'!K93</f>
        <v>0</v>
      </c>
      <c r="AA114" s="178">
        <f>'[1]24тест'!K93</f>
        <v>0</v>
      </c>
      <c r="AB114" s="178">
        <f>'[1]25тест'!K93</f>
        <v>0</v>
      </c>
      <c r="AC114" s="179" t="e">
        <f>SUM(D114:AB114)/AD114</f>
        <v>#DIV/0!</v>
      </c>
      <c r="AD114" s="167">
        <f t="shared" si="3"/>
        <v>0</v>
      </c>
      <c r="AE114" s="180" t="str">
        <f>IF(D114&gt;0,1," " )</f>
        <v xml:space="preserve"> </v>
      </c>
      <c r="AF114" s="180" t="str">
        <f>IF(E114&gt;0,1," " )</f>
        <v xml:space="preserve"> </v>
      </c>
      <c r="AG114" s="180" t="str">
        <f>IF(F114&gt;0,1," " )</f>
        <v xml:space="preserve"> </v>
      </c>
      <c r="AH114" s="180" t="str">
        <f>IF(G114&gt;0,1," " )</f>
        <v xml:space="preserve"> </v>
      </c>
      <c r="AI114" s="180" t="str">
        <f>IF(H114&gt;0,1," " )</f>
        <v xml:space="preserve"> </v>
      </c>
      <c r="AJ114" s="180" t="str">
        <f>IF(I114&gt;0,1," " )</f>
        <v xml:space="preserve"> </v>
      </c>
      <c r="AK114" s="180" t="str">
        <f>IF(J114&gt;0,1," " )</f>
        <v xml:space="preserve"> </v>
      </c>
      <c r="AL114" s="180" t="str">
        <f>IF(K114&gt;0,1," " )</f>
        <v xml:space="preserve"> </v>
      </c>
      <c r="AM114" s="180" t="str">
        <f>IF(L114&gt;0,1," " )</f>
        <v xml:space="preserve"> </v>
      </c>
      <c r="AN114" s="180" t="str">
        <f>IF(M114&gt;0,1," " )</f>
        <v xml:space="preserve"> </v>
      </c>
      <c r="AO114" s="180" t="str">
        <f>IF(N114&gt;0,1," " )</f>
        <v xml:space="preserve"> </v>
      </c>
      <c r="AP114" s="180" t="str">
        <f>IF(O114&gt;0,1," " )</f>
        <v xml:space="preserve"> </v>
      </c>
      <c r="AQ114" s="180" t="str">
        <f>IF(P114&gt;0,1," " )</f>
        <v xml:space="preserve"> </v>
      </c>
      <c r="AR114" s="180" t="str">
        <f>IF(Q114&gt;0,1," " )</f>
        <v xml:space="preserve"> </v>
      </c>
      <c r="AS114" s="180" t="str">
        <f>IF(R114&gt;0,1," " )</f>
        <v xml:space="preserve"> </v>
      </c>
      <c r="AT114" s="180" t="str">
        <f>IF(S114&gt;0,1," " )</f>
        <v xml:space="preserve"> </v>
      </c>
      <c r="AU114" s="180" t="str">
        <f>IF(T114&gt;0,1," " )</f>
        <v xml:space="preserve"> </v>
      </c>
      <c r="AV114" s="180" t="str">
        <f>IF(U114&gt;0,1," " )</f>
        <v xml:space="preserve"> </v>
      </c>
      <c r="AW114" s="180" t="str">
        <f>IF(V114&gt;0,1," " )</f>
        <v xml:space="preserve"> </v>
      </c>
      <c r="AX114" s="180" t="str">
        <f>IF(W114&gt;0,1," " )</f>
        <v xml:space="preserve"> </v>
      </c>
      <c r="AY114" s="180" t="str">
        <f>IF(X114&gt;0,1," " )</f>
        <v xml:space="preserve"> </v>
      </c>
      <c r="AZ114" s="180" t="str">
        <f>IF(Y114&gt;0,1," " )</f>
        <v xml:space="preserve"> </v>
      </c>
      <c r="BA114" s="180" t="str">
        <f>IF(Z114&gt;0,1," " )</f>
        <v xml:space="preserve"> </v>
      </c>
      <c r="BB114" s="180" t="str">
        <f>IF(AA114&gt;0,1," " )</f>
        <v xml:space="preserve"> </v>
      </c>
      <c r="BC114" s="180" t="str">
        <f>IF(AB114&gt;0,1," " )</f>
        <v xml:space="preserve"> </v>
      </c>
    </row>
    <row r="115" spans="1:55" s="3" customFormat="1" ht="15.75" hidden="1" customHeight="1" x14ac:dyDescent="0.2">
      <c r="A115" s="186">
        <f>'[1]Впишите фамилии!'!J88</f>
        <v>0</v>
      </c>
      <c r="B115" s="186">
        <f>'[1]Впишите фамилии!'!K88</f>
        <v>0</v>
      </c>
      <c r="C115" s="184">
        <f>'[1]Впишите фамилии!'!L88</f>
        <v>0</v>
      </c>
      <c r="D115" s="175">
        <f>'[1]18.09'!K94</f>
        <v>0</v>
      </c>
      <c r="E115" s="175">
        <f>'[1]6.10'!K94</f>
        <v>0</v>
      </c>
      <c r="F115" s="175">
        <f>'[1]22.10'!K94</f>
        <v>0</v>
      </c>
      <c r="G115" s="175">
        <f>'[1]28.11'!K94</f>
        <v>0</v>
      </c>
      <c r="H115" s="175">
        <f>'[1]10.12'!K94</f>
        <v>0</v>
      </c>
      <c r="I115" s="178">
        <f>'[1]6тест'!K94</f>
        <v>0</v>
      </c>
      <c r="J115" s="178">
        <f>'[1]7тест'!K94</f>
        <v>0</v>
      </c>
      <c r="K115" s="178">
        <f>'[1]8тест'!K94</f>
        <v>0</v>
      </c>
      <c r="L115" s="178">
        <f>'[1]9тест'!K94</f>
        <v>0</v>
      </c>
      <c r="M115" s="178">
        <f>'[1]10тест'!K94</f>
        <v>0</v>
      </c>
      <c r="N115" s="178">
        <f>'[1]11тест'!K94</f>
        <v>0</v>
      </c>
      <c r="O115" s="178">
        <f>'[1]12тест'!K94</f>
        <v>0</v>
      </c>
      <c r="P115" s="178">
        <f>'[1]13тест'!K94</f>
        <v>0</v>
      </c>
      <c r="Q115" s="178">
        <f>'[1]14тест'!K94</f>
        <v>0</v>
      </c>
      <c r="R115" s="178">
        <f>'[1]15тест'!K94</f>
        <v>0</v>
      </c>
      <c r="S115" s="178">
        <f>'[1]16тест'!K94</f>
        <v>0</v>
      </c>
      <c r="T115" s="178">
        <f>'[1]17тест'!K94</f>
        <v>0</v>
      </c>
      <c r="U115" s="178">
        <f>'[1]18тест'!K94</f>
        <v>0</v>
      </c>
      <c r="V115" s="178">
        <f>'[1]19тест'!K94</f>
        <v>0</v>
      </c>
      <c r="W115" s="178">
        <f>'[1]20тест'!K94</f>
        <v>0</v>
      </c>
      <c r="X115" s="178">
        <f>'[1]21тест'!K94</f>
        <v>0</v>
      </c>
      <c r="Y115" s="178">
        <f>'[1]22тест'!K94</f>
        <v>0</v>
      </c>
      <c r="Z115" s="178">
        <f>'[1]23тест'!K94</f>
        <v>0</v>
      </c>
      <c r="AA115" s="178">
        <f>'[1]24тест'!K94</f>
        <v>0</v>
      </c>
      <c r="AB115" s="178">
        <f>'[1]25тест'!K94</f>
        <v>0</v>
      </c>
      <c r="AC115" s="179" t="e">
        <f>SUM(D115:AB115)/AD115</f>
        <v>#DIV/0!</v>
      </c>
      <c r="AD115" s="167">
        <f t="shared" si="3"/>
        <v>0</v>
      </c>
      <c r="AE115" s="180" t="str">
        <f>IF(D115&gt;0,1," " )</f>
        <v xml:space="preserve"> </v>
      </c>
      <c r="AF115" s="180" t="str">
        <f>IF(E115&gt;0,1," " )</f>
        <v xml:space="preserve"> </v>
      </c>
      <c r="AG115" s="180" t="str">
        <f>IF(F115&gt;0,1," " )</f>
        <v xml:space="preserve"> </v>
      </c>
      <c r="AH115" s="180" t="str">
        <f>IF(G115&gt;0,1," " )</f>
        <v xml:space="preserve"> </v>
      </c>
      <c r="AI115" s="180" t="str">
        <f>IF(H115&gt;0,1," " )</f>
        <v xml:space="preserve"> </v>
      </c>
      <c r="AJ115" s="180" t="str">
        <f>IF(I115&gt;0,1," " )</f>
        <v xml:space="preserve"> </v>
      </c>
      <c r="AK115" s="180" t="str">
        <f>IF(J115&gt;0,1," " )</f>
        <v xml:space="preserve"> </v>
      </c>
      <c r="AL115" s="180" t="str">
        <f>IF(K115&gt;0,1," " )</f>
        <v xml:space="preserve"> </v>
      </c>
      <c r="AM115" s="180" t="str">
        <f>IF(L115&gt;0,1," " )</f>
        <v xml:space="preserve"> </v>
      </c>
      <c r="AN115" s="180" t="str">
        <f>IF(M115&gt;0,1," " )</f>
        <v xml:space="preserve"> </v>
      </c>
      <c r="AO115" s="180" t="str">
        <f>IF(N115&gt;0,1," " )</f>
        <v xml:space="preserve"> </v>
      </c>
      <c r="AP115" s="180" t="str">
        <f>IF(O115&gt;0,1," " )</f>
        <v xml:space="preserve"> </v>
      </c>
      <c r="AQ115" s="180" t="str">
        <f>IF(P115&gt;0,1," " )</f>
        <v xml:space="preserve"> </v>
      </c>
      <c r="AR115" s="180" t="str">
        <f>IF(Q115&gt;0,1," " )</f>
        <v xml:space="preserve"> </v>
      </c>
      <c r="AS115" s="180" t="str">
        <f>IF(R115&gt;0,1," " )</f>
        <v xml:space="preserve"> </v>
      </c>
      <c r="AT115" s="180" t="str">
        <f>IF(S115&gt;0,1," " )</f>
        <v xml:space="preserve"> </v>
      </c>
      <c r="AU115" s="180" t="str">
        <f>IF(T115&gt;0,1," " )</f>
        <v xml:space="preserve"> </v>
      </c>
      <c r="AV115" s="180" t="str">
        <f>IF(U115&gt;0,1," " )</f>
        <v xml:space="preserve"> </v>
      </c>
      <c r="AW115" s="180" t="str">
        <f>IF(V115&gt;0,1," " )</f>
        <v xml:space="preserve"> </v>
      </c>
      <c r="AX115" s="180" t="str">
        <f>IF(W115&gt;0,1," " )</f>
        <v xml:space="preserve"> </v>
      </c>
      <c r="AY115" s="180" t="str">
        <f>IF(X115&gt;0,1," " )</f>
        <v xml:space="preserve"> </v>
      </c>
      <c r="AZ115" s="180" t="str">
        <f>IF(Y115&gt;0,1," " )</f>
        <v xml:space="preserve"> </v>
      </c>
      <c r="BA115" s="180" t="str">
        <f>IF(Z115&gt;0,1," " )</f>
        <v xml:space="preserve"> </v>
      </c>
      <c r="BB115" s="180" t="str">
        <f>IF(AA115&gt;0,1," " )</f>
        <v xml:space="preserve"> </v>
      </c>
      <c r="BC115" s="180" t="str">
        <f>IF(AB115&gt;0,1," " )</f>
        <v xml:space="preserve"> </v>
      </c>
    </row>
    <row r="116" spans="1:55" s="3" customFormat="1" ht="15.75" hidden="1" customHeight="1" x14ac:dyDescent="0.2">
      <c r="A116" s="186">
        <f>'[1]Впишите фамилии!'!J89</f>
        <v>0</v>
      </c>
      <c r="B116" s="186">
        <f>'[1]Впишите фамилии!'!K89</f>
        <v>0</v>
      </c>
      <c r="C116" s="184">
        <f>'[1]Впишите фамилии!'!L89</f>
        <v>0</v>
      </c>
      <c r="D116" s="175">
        <f>'[1]18.09'!K95</f>
        <v>0</v>
      </c>
      <c r="E116" s="175">
        <f>'[1]6.10'!K95</f>
        <v>0</v>
      </c>
      <c r="F116" s="175">
        <f>'[1]22.10'!K95</f>
        <v>0</v>
      </c>
      <c r="G116" s="175">
        <f>'[1]28.11'!K95</f>
        <v>0</v>
      </c>
      <c r="H116" s="175">
        <f>'[1]10.12'!K95</f>
        <v>0</v>
      </c>
      <c r="I116" s="178">
        <f>'[1]6тест'!K95</f>
        <v>0</v>
      </c>
      <c r="J116" s="178">
        <f>'[1]7тест'!K95</f>
        <v>0</v>
      </c>
      <c r="K116" s="178">
        <f>'[1]8тест'!K95</f>
        <v>0</v>
      </c>
      <c r="L116" s="178">
        <f>'[1]9тест'!K95</f>
        <v>0</v>
      </c>
      <c r="M116" s="178">
        <f>'[1]10тест'!K95</f>
        <v>0</v>
      </c>
      <c r="N116" s="178">
        <f>'[1]11тест'!K95</f>
        <v>0</v>
      </c>
      <c r="O116" s="178">
        <f>'[1]12тест'!K95</f>
        <v>0</v>
      </c>
      <c r="P116" s="178">
        <f>'[1]13тест'!K95</f>
        <v>0</v>
      </c>
      <c r="Q116" s="178">
        <f>'[1]14тест'!K95</f>
        <v>0</v>
      </c>
      <c r="R116" s="178">
        <f>'[1]15тест'!K95</f>
        <v>0</v>
      </c>
      <c r="S116" s="178">
        <f>'[1]16тест'!K95</f>
        <v>0</v>
      </c>
      <c r="T116" s="178">
        <f>'[1]17тест'!K95</f>
        <v>0</v>
      </c>
      <c r="U116" s="178">
        <f>'[1]18тест'!K95</f>
        <v>0</v>
      </c>
      <c r="V116" s="178">
        <f>'[1]19тест'!K95</f>
        <v>0</v>
      </c>
      <c r="W116" s="178">
        <f>'[1]20тест'!K95</f>
        <v>0</v>
      </c>
      <c r="X116" s="178">
        <f>'[1]21тест'!K95</f>
        <v>0</v>
      </c>
      <c r="Y116" s="178">
        <f>'[1]22тест'!K95</f>
        <v>0</v>
      </c>
      <c r="Z116" s="178">
        <f>'[1]23тест'!K95</f>
        <v>0</v>
      </c>
      <c r="AA116" s="178">
        <f>'[1]24тест'!K95</f>
        <v>0</v>
      </c>
      <c r="AB116" s="178">
        <f>'[1]25тест'!K95</f>
        <v>0</v>
      </c>
      <c r="AC116" s="179" t="e">
        <f>SUM(D116:AB116)/AD116</f>
        <v>#DIV/0!</v>
      </c>
      <c r="AD116" s="167">
        <f t="shared" si="3"/>
        <v>0</v>
      </c>
      <c r="AE116" s="180" t="str">
        <f>IF(D116&gt;0,1," " )</f>
        <v xml:space="preserve"> </v>
      </c>
      <c r="AF116" s="180" t="str">
        <f>IF(E116&gt;0,1," " )</f>
        <v xml:space="preserve"> </v>
      </c>
      <c r="AG116" s="180" t="str">
        <f>IF(F116&gt;0,1," " )</f>
        <v xml:space="preserve"> </v>
      </c>
      <c r="AH116" s="180" t="str">
        <f>IF(G116&gt;0,1," " )</f>
        <v xml:space="preserve"> </v>
      </c>
      <c r="AI116" s="180" t="str">
        <f>IF(H116&gt;0,1," " )</f>
        <v xml:space="preserve"> </v>
      </c>
      <c r="AJ116" s="180" t="str">
        <f>IF(I116&gt;0,1," " )</f>
        <v xml:space="preserve"> </v>
      </c>
      <c r="AK116" s="180" t="str">
        <f>IF(J116&gt;0,1," " )</f>
        <v xml:space="preserve"> </v>
      </c>
      <c r="AL116" s="180" t="str">
        <f>IF(K116&gt;0,1," " )</f>
        <v xml:space="preserve"> </v>
      </c>
      <c r="AM116" s="180" t="str">
        <f>IF(L116&gt;0,1," " )</f>
        <v xml:space="preserve"> </v>
      </c>
      <c r="AN116" s="180" t="str">
        <f>IF(M116&gt;0,1," " )</f>
        <v xml:space="preserve"> </v>
      </c>
      <c r="AO116" s="180" t="str">
        <f>IF(N116&gt;0,1," " )</f>
        <v xml:space="preserve"> </v>
      </c>
      <c r="AP116" s="180" t="str">
        <f>IF(O116&gt;0,1," " )</f>
        <v xml:space="preserve"> </v>
      </c>
      <c r="AQ116" s="180" t="str">
        <f>IF(P116&gt;0,1," " )</f>
        <v xml:space="preserve"> </v>
      </c>
      <c r="AR116" s="180" t="str">
        <f>IF(Q116&gt;0,1," " )</f>
        <v xml:space="preserve"> </v>
      </c>
      <c r="AS116" s="180" t="str">
        <f>IF(R116&gt;0,1," " )</f>
        <v xml:space="preserve"> </v>
      </c>
      <c r="AT116" s="180" t="str">
        <f>IF(S116&gt;0,1," " )</f>
        <v xml:space="preserve"> </v>
      </c>
      <c r="AU116" s="180" t="str">
        <f>IF(T116&gt;0,1," " )</f>
        <v xml:space="preserve"> </v>
      </c>
      <c r="AV116" s="180" t="str">
        <f>IF(U116&gt;0,1," " )</f>
        <v xml:space="preserve"> </v>
      </c>
      <c r="AW116" s="180" t="str">
        <f>IF(V116&gt;0,1," " )</f>
        <v xml:space="preserve"> </v>
      </c>
      <c r="AX116" s="180" t="str">
        <f>IF(W116&gt;0,1," " )</f>
        <v xml:space="preserve"> </v>
      </c>
      <c r="AY116" s="180" t="str">
        <f>IF(X116&gt;0,1," " )</f>
        <v xml:space="preserve"> </v>
      </c>
      <c r="AZ116" s="180" t="str">
        <f>IF(Y116&gt;0,1," " )</f>
        <v xml:space="preserve"> </v>
      </c>
      <c r="BA116" s="180" t="str">
        <f>IF(Z116&gt;0,1," " )</f>
        <v xml:space="preserve"> </v>
      </c>
      <c r="BB116" s="180" t="str">
        <f>IF(AA116&gt;0,1," " )</f>
        <v xml:space="preserve"> </v>
      </c>
      <c r="BC116" s="180" t="str">
        <f>IF(AB116&gt;0,1," " )</f>
        <v xml:space="preserve"> </v>
      </c>
    </row>
    <row r="117" spans="1:55" s="3" customFormat="1" ht="15.75" customHeight="1" x14ac:dyDescent="0.2">
      <c r="A117" s="175"/>
      <c r="B117" s="186">
        <f>'[1]Впишите фамилии!'!K90</f>
        <v>0</v>
      </c>
      <c r="C117" s="187" t="s">
        <v>39</v>
      </c>
      <c r="D117" s="183">
        <f>'[1]18.09'!K96</f>
        <v>54.875</v>
      </c>
      <c r="E117" s="183">
        <f>'[1]6.10'!K96</f>
        <v>50.875</v>
      </c>
      <c r="F117" s="183">
        <f>'[1]22.10'!K96</f>
        <v>51.583333333333336</v>
      </c>
      <c r="G117" s="183">
        <f>'[1]28.11'!K96</f>
        <v>52.93333333333333</v>
      </c>
      <c r="H117" s="163">
        <f>'[1]10.12'!K96</f>
        <v>0</v>
      </c>
      <c r="I117" s="188">
        <f>'[1]6тест'!K96</f>
        <v>0</v>
      </c>
      <c r="J117" s="183">
        <f>'[1]7тест'!K96</f>
        <v>0</v>
      </c>
      <c r="K117" s="183">
        <f>'[1]8тест'!K96</f>
        <v>0</v>
      </c>
      <c r="L117" s="188">
        <f>'[1]9тест'!K96</f>
        <v>0</v>
      </c>
      <c r="M117" s="188">
        <f>'[1]10тест'!K96</f>
        <v>0</v>
      </c>
      <c r="N117" s="188">
        <f>'[1]11тест'!K96</f>
        <v>0</v>
      </c>
      <c r="O117" s="188">
        <f>'[1]12тест'!K96</f>
        <v>0</v>
      </c>
      <c r="P117" s="188">
        <f>'[1]13тест'!K96</f>
        <v>0</v>
      </c>
      <c r="Q117" s="188">
        <f>'[1]14тест'!K96</f>
        <v>0</v>
      </c>
      <c r="R117" s="188">
        <f>'[1]15тест'!K96</f>
        <v>0</v>
      </c>
      <c r="S117" s="188">
        <f>'[1]16тест'!K96</f>
        <v>0</v>
      </c>
      <c r="T117" s="188">
        <f>'[1]17тест'!K96</f>
        <v>0</v>
      </c>
      <c r="U117" s="188">
        <f>'[1]18тест'!K96</f>
        <v>0</v>
      </c>
      <c r="V117" s="188">
        <f>'[1]19тест'!K96</f>
        <v>0</v>
      </c>
      <c r="W117" s="188">
        <f>'[1]20тест'!K96</f>
        <v>0</v>
      </c>
      <c r="X117" s="188">
        <f>'[1]21тест'!K96</f>
        <v>0</v>
      </c>
      <c r="Y117" s="188">
        <f>'[1]22тест'!K96</f>
        <v>0</v>
      </c>
      <c r="Z117" s="188">
        <f>'[1]23тест'!K96</f>
        <v>0</v>
      </c>
      <c r="AA117" s="188">
        <f>'[1]24тест'!K96</f>
        <v>0</v>
      </c>
      <c r="AB117" s="188">
        <f>'[1]25тест'!K96</f>
        <v>0</v>
      </c>
      <c r="AC117" s="179">
        <f>SUM(D117:AB117)/AD117</f>
        <v>52.56666666666667</v>
      </c>
      <c r="AD117" s="167">
        <f t="shared" si="3"/>
        <v>4</v>
      </c>
      <c r="AE117" s="180">
        <f>IF(D117&gt;0,1," " )</f>
        <v>1</v>
      </c>
      <c r="AF117" s="180">
        <f>IF(E117&gt;0,1," " )</f>
        <v>1</v>
      </c>
      <c r="AG117" s="180">
        <f>IF(F117&gt;0,1," " )</f>
        <v>1</v>
      </c>
      <c r="AH117" s="180">
        <f>IF(G117&gt;0,1," " )</f>
        <v>1</v>
      </c>
      <c r="AI117" s="180" t="str">
        <f>IF(H117&gt;0,1," " )</f>
        <v xml:space="preserve"> </v>
      </c>
      <c r="AJ117" s="180" t="str">
        <f>IF(I117&gt;0,1," " )</f>
        <v xml:space="preserve"> </v>
      </c>
      <c r="AK117" s="180" t="str">
        <f>IF(J117&gt;0,1," " )</f>
        <v xml:space="preserve"> </v>
      </c>
      <c r="AL117" s="180" t="str">
        <f>IF(K117&gt;0,1," " )</f>
        <v xml:space="preserve"> </v>
      </c>
      <c r="AM117" s="180" t="str">
        <f>IF(L117&gt;0,1," " )</f>
        <v xml:space="preserve"> </v>
      </c>
      <c r="AN117" s="180" t="str">
        <f>IF(M117&gt;0,1," " )</f>
        <v xml:space="preserve"> </v>
      </c>
      <c r="AO117" s="180" t="str">
        <f>IF(N117&gt;0,1," " )</f>
        <v xml:space="preserve"> </v>
      </c>
      <c r="AP117" s="180" t="str">
        <f>IF(O117&gt;0,1," " )</f>
        <v xml:space="preserve"> </v>
      </c>
      <c r="AQ117" s="180" t="str">
        <f>IF(P117&gt;0,1," " )</f>
        <v xml:space="preserve"> </v>
      </c>
      <c r="AR117" s="180" t="str">
        <f>IF(Q117&gt;0,1," " )</f>
        <v xml:space="preserve"> </v>
      </c>
      <c r="AS117" s="180" t="str">
        <f>IF(R117&gt;0,1," " )</f>
        <v xml:space="preserve"> </v>
      </c>
      <c r="AT117" s="180" t="str">
        <f>IF(S117&gt;0,1," " )</f>
        <v xml:space="preserve"> </v>
      </c>
      <c r="AU117" s="180" t="str">
        <f>IF(T117&gt;0,1," " )</f>
        <v xml:space="preserve"> </v>
      </c>
      <c r="AV117" s="180" t="str">
        <f>IF(U117&gt;0,1," " )</f>
        <v xml:space="preserve"> </v>
      </c>
      <c r="AW117" s="180" t="str">
        <f>IF(V117&gt;0,1," " )</f>
        <v xml:space="preserve"> </v>
      </c>
      <c r="AX117" s="180" t="str">
        <f>IF(W117&gt;0,1," " )</f>
        <v xml:space="preserve"> </v>
      </c>
      <c r="AY117" s="180" t="str">
        <f>IF(X117&gt;0,1," " )</f>
        <v xml:space="preserve"> </v>
      </c>
      <c r="AZ117" s="180" t="str">
        <f>IF(Y117&gt;0,1," " )</f>
        <v xml:space="preserve"> </v>
      </c>
      <c r="BA117" s="180" t="str">
        <f>IF(Z117&gt;0,1," " )</f>
        <v xml:space="preserve"> </v>
      </c>
      <c r="BB117" s="180" t="str">
        <f>IF(AA117&gt;0,1," " )</f>
        <v xml:space="preserve"> </v>
      </c>
      <c r="BC117" s="180" t="str">
        <f>IF(AB117&gt;0,1," " )</f>
        <v xml:space="preserve"> </v>
      </c>
    </row>
    <row r="118" spans="1:55" s="192" customFormat="1" ht="15.75" customHeight="1" x14ac:dyDescent="0.2">
      <c r="A118" s="189"/>
      <c r="B118" s="190"/>
      <c r="C118" s="191" t="s">
        <v>39</v>
      </c>
      <c r="D118" s="183">
        <f>'[1]18.09'!K97</f>
        <v>61.954545454545453</v>
      </c>
      <c r="E118" s="183">
        <f>'[1]6.10'!K97</f>
        <v>63.807017543859651</v>
      </c>
      <c r="F118" s="183">
        <f>'[1]22.10'!K97</f>
        <v>61.68</v>
      </c>
      <c r="G118" s="183">
        <f>'[1]28.11'!K97</f>
        <v>69.385964912280699</v>
      </c>
      <c r="H118" s="163">
        <f>'[1]10.12'!K97</f>
        <v>0</v>
      </c>
      <c r="I118" s="188">
        <f>'[1]6тест'!K97</f>
        <v>0</v>
      </c>
      <c r="J118" s="183">
        <f>'[1]7тест'!K97</f>
        <v>0</v>
      </c>
      <c r="K118" s="183">
        <f>'[1]8тест'!K97</f>
        <v>0</v>
      </c>
      <c r="L118" s="188">
        <f>'[1]9тест'!K97</f>
        <v>0</v>
      </c>
      <c r="M118" s="188">
        <f>'[1]10тест'!K97</f>
        <v>0</v>
      </c>
      <c r="N118" s="188">
        <f>'[1]11тест'!K97</f>
        <v>0</v>
      </c>
      <c r="O118" s="188">
        <f>'[1]12тест'!K97</f>
        <v>0</v>
      </c>
      <c r="P118" s="188">
        <f>'[1]13тест'!K97</f>
        <v>0</v>
      </c>
      <c r="Q118" s="188">
        <f>'[1]14тест'!K97</f>
        <v>0</v>
      </c>
      <c r="R118" s="188">
        <f>'[1]15тест'!K97</f>
        <v>0</v>
      </c>
      <c r="S118" s="188">
        <f>'[1]16тест'!K97</f>
        <v>0</v>
      </c>
      <c r="T118" s="188">
        <f>'[1]17тест'!K97</f>
        <v>0</v>
      </c>
      <c r="U118" s="188">
        <f>'[1]18тест'!K97</f>
        <v>0</v>
      </c>
      <c r="V118" s="188">
        <f>'[1]19тест'!K97</f>
        <v>0</v>
      </c>
      <c r="W118" s="188">
        <f>'[1]20тест'!K97</f>
        <v>0</v>
      </c>
      <c r="X118" s="188">
        <f>'[1]21тест'!K97</f>
        <v>0</v>
      </c>
      <c r="Y118" s="188">
        <f>'[1]22тест'!K97</f>
        <v>0</v>
      </c>
      <c r="Z118" s="188">
        <f>'[1]23тест'!K97</f>
        <v>0</v>
      </c>
      <c r="AA118" s="188">
        <f>'[1]24тест'!K97</f>
        <v>0</v>
      </c>
      <c r="AB118" s="188">
        <f>'[1]25тест'!K97</f>
        <v>0</v>
      </c>
      <c r="AC118" s="179">
        <f>SUM(D118:AB118)/AD118</f>
        <v>64.206881977671458</v>
      </c>
      <c r="AD118" s="167">
        <f t="shared" si="3"/>
        <v>4</v>
      </c>
      <c r="AE118" s="180">
        <f>IF(D118&gt;0,1," " )</f>
        <v>1</v>
      </c>
      <c r="AF118" s="180">
        <f>IF(E118&gt;0,1," " )</f>
        <v>1</v>
      </c>
      <c r="AG118" s="180">
        <f>IF(F118&gt;0,1," " )</f>
        <v>1</v>
      </c>
      <c r="AH118" s="180">
        <f>IF(G118&gt;0,1," " )</f>
        <v>1</v>
      </c>
      <c r="AI118" s="180" t="str">
        <f>IF(H118&gt;0,1," " )</f>
        <v xml:space="preserve"> </v>
      </c>
      <c r="AJ118" s="180" t="str">
        <f>IF(I118&gt;0,1," " )</f>
        <v xml:space="preserve"> </v>
      </c>
      <c r="AK118" s="180" t="str">
        <f>IF(J118&gt;0,1," " )</f>
        <v xml:space="preserve"> </v>
      </c>
      <c r="AL118" s="180" t="str">
        <f>IF(K118&gt;0,1," " )</f>
        <v xml:space="preserve"> </v>
      </c>
      <c r="AM118" s="180" t="str">
        <f>IF(L118&gt;0,1," " )</f>
        <v xml:space="preserve"> </v>
      </c>
      <c r="AN118" s="180" t="str">
        <f>IF(M118&gt;0,1," " )</f>
        <v xml:space="preserve"> </v>
      </c>
      <c r="AO118" s="180" t="str">
        <f>IF(N118&gt;0,1," " )</f>
        <v xml:space="preserve"> </v>
      </c>
      <c r="AP118" s="180" t="str">
        <f>IF(O118&gt;0,1," " )</f>
        <v xml:space="preserve"> </v>
      </c>
      <c r="AQ118" s="180" t="str">
        <f>IF(P118&gt;0,1," " )</f>
        <v xml:space="preserve"> </v>
      </c>
      <c r="AR118" s="180" t="str">
        <f>IF(Q118&gt;0,1," " )</f>
        <v xml:space="preserve"> </v>
      </c>
      <c r="AS118" s="180" t="str">
        <f>IF(R118&gt;0,1," " )</f>
        <v xml:space="preserve"> </v>
      </c>
      <c r="AT118" s="180" t="str">
        <f>IF(S118&gt;0,1," " )</f>
        <v xml:space="preserve"> </v>
      </c>
      <c r="AU118" s="180" t="str">
        <f>IF(T118&gt;0,1," " )</f>
        <v xml:space="preserve"> </v>
      </c>
      <c r="AV118" s="180" t="str">
        <f>IF(U118&gt;0,1," " )</f>
        <v xml:space="preserve"> </v>
      </c>
      <c r="AW118" s="180" t="str">
        <f>IF(V118&gt;0,1," " )</f>
        <v xml:space="preserve"> </v>
      </c>
      <c r="AX118" s="180" t="str">
        <f>IF(W118&gt;0,1," " )</f>
        <v xml:space="preserve"> </v>
      </c>
      <c r="AY118" s="180" t="str">
        <f>IF(X118&gt;0,1," " )</f>
        <v xml:space="preserve"> </v>
      </c>
      <c r="AZ118" s="180" t="str">
        <f>IF(Y118&gt;0,1," " )</f>
        <v xml:space="preserve"> </v>
      </c>
      <c r="BA118" s="180" t="str">
        <f>IF(Z118&gt;0,1," " )</f>
        <v xml:space="preserve"> </v>
      </c>
      <c r="BB118" s="180" t="str">
        <f>IF(AA118&gt;0,1," " )</f>
        <v xml:space="preserve"> </v>
      </c>
      <c r="BC118" s="180" t="str">
        <f>IF(AB118&gt;0,1," " )</f>
        <v xml:space="preserve"> </v>
      </c>
    </row>
    <row r="120" spans="1:55" ht="18.75" x14ac:dyDescent="0.3">
      <c r="C120" s="196"/>
    </row>
    <row r="122" spans="1:55" ht="18.75" x14ac:dyDescent="0.3">
      <c r="C122" s="196"/>
    </row>
  </sheetData>
  <mergeCells count="3">
    <mergeCell ref="A1:O1"/>
    <mergeCell ref="A42:O42"/>
    <mergeCell ref="A85:O85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F27" sqref="F27"/>
    </sheetView>
  </sheetViews>
  <sheetFormatPr defaultRowHeight="15" x14ac:dyDescent="0.25"/>
  <cols>
    <col min="2" max="2" width="9.28515625" customWidth="1"/>
    <col min="3" max="3" width="9.140625" style="252" customWidth="1"/>
    <col min="4" max="4" width="9.5703125" style="253" customWidth="1"/>
    <col min="5" max="5" width="12.85546875" customWidth="1"/>
    <col min="6" max="6" width="10.28515625" customWidth="1"/>
    <col min="7" max="7" width="10.7109375" customWidth="1"/>
    <col min="8" max="8" width="11.7109375" customWidth="1"/>
    <col min="9" max="9" width="10.85546875" customWidth="1"/>
    <col min="10" max="10" width="11.85546875" customWidth="1"/>
    <col min="11" max="11" width="10" customWidth="1"/>
    <col min="12" max="12" width="13.7109375" customWidth="1"/>
    <col min="13" max="13" width="11.140625" style="210" hidden="1" customWidth="1"/>
    <col min="14" max="14" width="0" hidden="1" customWidth="1"/>
    <col min="258" max="260" width="12" customWidth="1"/>
    <col min="261" max="267" width="15.7109375" customWidth="1"/>
    <col min="268" max="268" width="13.7109375" customWidth="1"/>
    <col min="269" max="269" width="11.140625" bestFit="1" customWidth="1"/>
    <col min="514" max="516" width="12" customWidth="1"/>
    <col min="517" max="523" width="15.7109375" customWidth="1"/>
    <col min="524" max="524" width="13.7109375" customWidth="1"/>
    <col min="525" max="525" width="11.140625" bestFit="1" customWidth="1"/>
    <col min="770" max="772" width="12" customWidth="1"/>
    <col min="773" max="779" width="15.7109375" customWidth="1"/>
    <col min="780" max="780" width="13.7109375" customWidth="1"/>
    <col min="781" max="781" width="11.140625" bestFit="1" customWidth="1"/>
    <col min="1026" max="1028" width="12" customWidth="1"/>
    <col min="1029" max="1035" width="15.7109375" customWidth="1"/>
    <col min="1036" max="1036" width="13.7109375" customWidth="1"/>
    <col min="1037" max="1037" width="11.140625" bestFit="1" customWidth="1"/>
    <col min="1282" max="1284" width="12" customWidth="1"/>
    <col min="1285" max="1291" width="15.7109375" customWidth="1"/>
    <col min="1292" max="1292" width="13.7109375" customWidth="1"/>
    <col min="1293" max="1293" width="11.140625" bestFit="1" customWidth="1"/>
    <col min="1538" max="1540" width="12" customWidth="1"/>
    <col min="1541" max="1547" width="15.7109375" customWidth="1"/>
    <col min="1548" max="1548" width="13.7109375" customWidth="1"/>
    <col min="1549" max="1549" width="11.140625" bestFit="1" customWidth="1"/>
    <col min="1794" max="1796" width="12" customWidth="1"/>
    <col min="1797" max="1803" width="15.7109375" customWidth="1"/>
    <col min="1804" max="1804" width="13.7109375" customWidth="1"/>
    <col min="1805" max="1805" width="11.140625" bestFit="1" customWidth="1"/>
    <col min="2050" max="2052" width="12" customWidth="1"/>
    <col min="2053" max="2059" width="15.7109375" customWidth="1"/>
    <col min="2060" max="2060" width="13.7109375" customWidth="1"/>
    <col min="2061" max="2061" width="11.140625" bestFit="1" customWidth="1"/>
    <col min="2306" max="2308" width="12" customWidth="1"/>
    <col min="2309" max="2315" width="15.7109375" customWidth="1"/>
    <col min="2316" max="2316" width="13.7109375" customWidth="1"/>
    <col min="2317" max="2317" width="11.140625" bestFit="1" customWidth="1"/>
    <col min="2562" max="2564" width="12" customWidth="1"/>
    <col min="2565" max="2571" width="15.7109375" customWidth="1"/>
    <col min="2572" max="2572" width="13.7109375" customWidth="1"/>
    <col min="2573" max="2573" width="11.140625" bestFit="1" customWidth="1"/>
    <col min="2818" max="2820" width="12" customWidth="1"/>
    <col min="2821" max="2827" width="15.7109375" customWidth="1"/>
    <col min="2828" max="2828" width="13.7109375" customWidth="1"/>
    <col min="2829" max="2829" width="11.140625" bestFit="1" customWidth="1"/>
    <col min="3074" max="3076" width="12" customWidth="1"/>
    <col min="3077" max="3083" width="15.7109375" customWidth="1"/>
    <col min="3084" max="3084" width="13.7109375" customWidth="1"/>
    <col min="3085" max="3085" width="11.140625" bestFit="1" customWidth="1"/>
    <col min="3330" max="3332" width="12" customWidth="1"/>
    <col min="3333" max="3339" width="15.7109375" customWidth="1"/>
    <col min="3340" max="3340" width="13.7109375" customWidth="1"/>
    <col min="3341" max="3341" width="11.140625" bestFit="1" customWidth="1"/>
    <col min="3586" max="3588" width="12" customWidth="1"/>
    <col min="3589" max="3595" width="15.7109375" customWidth="1"/>
    <col min="3596" max="3596" width="13.7109375" customWidth="1"/>
    <col min="3597" max="3597" width="11.140625" bestFit="1" customWidth="1"/>
    <col min="3842" max="3844" width="12" customWidth="1"/>
    <col min="3845" max="3851" width="15.7109375" customWidth="1"/>
    <col min="3852" max="3852" width="13.7109375" customWidth="1"/>
    <col min="3853" max="3853" width="11.140625" bestFit="1" customWidth="1"/>
    <col min="4098" max="4100" width="12" customWidth="1"/>
    <col min="4101" max="4107" width="15.7109375" customWidth="1"/>
    <col min="4108" max="4108" width="13.7109375" customWidth="1"/>
    <col min="4109" max="4109" width="11.140625" bestFit="1" customWidth="1"/>
    <col min="4354" max="4356" width="12" customWidth="1"/>
    <col min="4357" max="4363" width="15.7109375" customWidth="1"/>
    <col min="4364" max="4364" width="13.7109375" customWidth="1"/>
    <col min="4365" max="4365" width="11.140625" bestFit="1" customWidth="1"/>
    <col min="4610" max="4612" width="12" customWidth="1"/>
    <col min="4613" max="4619" width="15.7109375" customWidth="1"/>
    <col min="4620" max="4620" width="13.7109375" customWidth="1"/>
    <col min="4621" max="4621" width="11.140625" bestFit="1" customWidth="1"/>
    <col min="4866" max="4868" width="12" customWidth="1"/>
    <col min="4869" max="4875" width="15.7109375" customWidth="1"/>
    <col min="4876" max="4876" width="13.7109375" customWidth="1"/>
    <col min="4877" max="4877" width="11.140625" bestFit="1" customWidth="1"/>
    <col min="5122" max="5124" width="12" customWidth="1"/>
    <col min="5125" max="5131" width="15.7109375" customWidth="1"/>
    <col min="5132" max="5132" width="13.7109375" customWidth="1"/>
    <col min="5133" max="5133" width="11.140625" bestFit="1" customWidth="1"/>
    <col min="5378" max="5380" width="12" customWidth="1"/>
    <col min="5381" max="5387" width="15.7109375" customWidth="1"/>
    <col min="5388" max="5388" width="13.7109375" customWidth="1"/>
    <col min="5389" max="5389" width="11.140625" bestFit="1" customWidth="1"/>
    <col min="5634" max="5636" width="12" customWidth="1"/>
    <col min="5637" max="5643" width="15.7109375" customWidth="1"/>
    <col min="5644" max="5644" width="13.7109375" customWidth="1"/>
    <col min="5645" max="5645" width="11.140625" bestFit="1" customWidth="1"/>
    <col min="5890" max="5892" width="12" customWidth="1"/>
    <col min="5893" max="5899" width="15.7109375" customWidth="1"/>
    <col min="5900" max="5900" width="13.7109375" customWidth="1"/>
    <col min="5901" max="5901" width="11.140625" bestFit="1" customWidth="1"/>
    <col min="6146" max="6148" width="12" customWidth="1"/>
    <col min="6149" max="6155" width="15.7109375" customWidth="1"/>
    <col min="6156" max="6156" width="13.7109375" customWidth="1"/>
    <col min="6157" max="6157" width="11.140625" bestFit="1" customWidth="1"/>
    <col min="6402" max="6404" width="12" customWidth="1"/>
    <col min="6405" max="6411" width="15.7109375" customWidth="1"/>
    <col min="6412" max="6412" width="13.7109375" customWidth="1"/>
    <col min="6413" max="6413" width="11.140625" bestFit="1" customWidth="1"/>
    <col min="6658" max="6660" width="12" customWidth="1"/>
    <col min="6661" max="6667" width="15.7109375" customWidth="1"/>
    <col min="6668" max="6668" width="13.7109375" customWidth="1"/>
    <col min="6669" max="6669" width="11.140625" bestFit="1" customWidth="1"/>
    <col min="6914" max="6916" width="12" customWidth="1"/>
    <col min="6917" max="6923" width="15.7109375" customWidth="1"/>
    <col min="6924" max="6924" width="13.7109375" customWidth="1"/>
    <col min="6925" max="6925" width="11.140625" bestFit="1" customWidth="1"/>
    <col min="7170" max="7172" width="12" customWidth="1"/>
    <col min="7173" max="7179" width="15.7109375" customWidth="1"/>
    <col min="7180" max="7180" width="13.7109375" customWidth="1"/>
    <col min="7181" max="7181" width="11.140625" bestFit="1" customWidth="1"/>
    <col min="7426" max="7428" width="12" customWidth="1"/>
    <col min="7429" max="7435" width="15.7109375" customWidth="1"/>
    <col min="7436" max="7436" width="13.7109375" customWidth="1"/>
    <col min="7437" max="7437" width="11.140625" bestFit="1" customWidth="1"/>
    <col min="7682" max="7684" width="12" customWidth="1"/>
    <col min="7685" max="7691" width="15.7109375" customWidth="1"/>
    <col min="7692" max="7692" width="13.7109375" customWidth="1"/>
    <col min="7693" max="7693" width="11.140625" bestFit="1" customWidth="1"/>
    <col min="7938" max="7940" width="12" customWidth="1"/>
    <col min="7941" max="7947" width="15.7109375" customWidth="1"/>
    <col min="7948" max="7948" width="13.7109375" customWidth="1"/>
    <col min="7949" max="7949" width="11.140625" bestFit="1" customWidth="1"/>
    <col min="8194" max="8196" width="12" customWidth="1"/>
    <col min="8197" max="8203" width="15.7109375" customWidth="1"/>
    <col min="8204" max="8204" width="13.7109375" customWidth="1"/>
    <col min="8205" max="8205" width="11.140625" bestFit="1" customWidth="1"/>
    <col min="8450" max="8452" width="12" customWidth="1"/>
    <col min="8453" max="8459" width="15.7109375" customWidth="1"/>
    <col min="8460" max="8460" width="13.7109375" customWidth="1"/>
    <col min="8461" max="8461" width="11.140625" bestFit="1" customWidth="1"/>
    <col min="8706" max="8708" width="12" customWidth="1"/>
    <col min="8709" max="8715" width="15.7109375" customWidth="1"/>
    <col min="8716" max="8716" width="13.7109375" customWidth="1"/>
    <col min="8717" max="8717" width="11.140625" bestFit="1" customWidth="1"/>
    <col min="8962" max="8964" width="12" customWidth="1"/>
    <col min="8965" max="8971" width="15.7109375" customWidth="1"/>
    <col min="8972" max="8972" width="13.7109375" customWidth="1"/>
    <col min="8973" max="8973" width="11.140625" bestFit="1" customWidth="1"/>
    <col min="9218" max="9220" width="12" customWidth="1"/>
    <col min="9221" max="9227" width="15.7109375" customWidth="1"/>
    <col min="9228" max="9228" width="13.7109375" customWidth="1"/>
    <col min="9229" max="9229" width="11.140625" bestFit="1" customWidth="1"/>
    <col min="9474" max="9476" width="12" customWidth="1"/>
    <col min="9477" max="9483" width="15.7109375" customWidth="1"/>
    <col min="9484" max="9484" width="13.7109375" customWidth="1"/>
    <col min="9485" max="9485" width="11.140625" bestFit="1" customWidth="1"/>
    <col min="9730" max="9732" width="12" customWidth="1"/>
    <col min="9733" max="9739" width="15.7109375" customWidth="1"/>
    <col min="9740" max="9740" width="13.7109375" customWidth="1"/>
    <col min="9741" max="9741" width="11.140625" bestFit="1" customWidth="1"/>
    <col min="9986" max="9988" width="12" customWidth="1"/>
    <col min="9989" max="9995" width="15.7109375" customWidth="1"/>
    <col min="9996" max="9996" width="13.7109375" customWidth="1"/>
    <col min="9997" max="9997" width="11.140625" bestFit="1" customWidth="1"/>
    <col min="10242" max="10244" width="12" customWidth="1"/>
    <col min="10245" max="10251" width="15.7109375" customWidth="1"/>
    <col min="10252" max="10252" width="13.7109375" customWidth="1"/>
    <col min="10253" max="10253" width="11.140625" bestFit="1" customWidth="1"/>
    <col min="10498" max="10500" width="12" customWidth="1"/>
    <col min="10501" max="10507" width="15.7109375" customWidth="1"/>
    <col min="10508" max="10508" width="13.7109375" customWidth="1"/>
    <col min="10509" max="10509" width="11.140625" bestFit="1" customWidth="1"/>
    <col min="10754" max="10756" width="12" customWidth="1"/>
    <col min="10757" max="10763" width="15.7109375" customWidth="1"/>
    <col min="10764" max="10764" width="13.7109375" customWidth="1"/>
    <col min="10765" max="10765" width="11.140625" bestFit="1" customWidth="1"/>
    <col min="11010" max="11012" width="12" customWidth="1"/>
    <col min="11013" max="11019" width="15.7109375" customWidth="1"/>
    <col min="11020" max="11020" width="13.7109375" customWidth="1"/>
    <col min="11021" max="11021" width="11.140625" bestFit="1" customWidth="1"/>
    <col min="11266" max="11268" width="12" customWidth="1"/>
    <col min="11269" max="11275" width="15.7109375" customWidth="1"/>
    <col min="11276" max="11276" width="13.7109375" customWidth="1"/>
    <col min="11277" max="11277" width="11.140625" bestFit="1" customWidth="1"/>
    <col min="11522" max="11524" width="12" customWidth="1"/>
    <col min="11525" max="11531" width="15.7109375" customWidth="1"/>
    <col min="11532" max="11532" width="13.7109375" customWidth="1"/>
    <col min="11533" max="11533" width="11.140625" bestFit="1" customWidth="1"/>
    <col min="11778" max="11780" width="12" customWidth="1"/>
    <col min="11781" max="11787" width="15.7109375" customWidth="1"/>
    <col min="11788" max="11788" width="13.7109375" customWidth="1"/>
    <col min="11789" max="11789" width="11.140625" bestFit="1" customWidth="1"/>
    <col min="12034" max="12036" width="12" customWidth="1"/>
    <col min="12037" max="12043" width="15.7109375" customWidth="1"/>
    <col min="12044" max="12044" width="13.7109375" customWidth="1"/>
    <col min="12045" max="12045" width="11.140625" bestFit="1" customWidth="1"/>
    <col min="12290" max="12292" width="12" customWidth="1"/>
    <col min="12293" max="12299" width="15.7109375" customWidth="1"/>
    <col min="12300" max="12300" width="13.7109375" customWidth="1"/>
    <col min="12301" max="12301" width="11.140625" bestFit="1" customWidth="1"/>
    <col min="12546" max="12548" width="12" customWidth="1"/>
    <col min="12549" max="12555" width="15.7109375" customWidth="1"/>
    <col min="12556" max="12556" width="13.7109375" customWidth="1"/>
    <col min="12557" max="12557" width="11.140625" bestFit="1" customWidth="1"/>
    <col min="12802" max="12804" width="12" customWidth="1"/>
    <col min="12805" max="12811" width="15.7109375" customWidth="1"/>
    <col min="12812" max="12812" width="13.7109375" customWidth="1"/>
    <col min="12813" max="12813" width="11.140625" bestFit="1" customWidth="1"/>
    <col min="13058" max="13060" width="12" customWidth="1"/>
    <col min="13061" max="13067" width="15.7109375" customWidth="1"/>
    <col min="13068" max="13068" width="13.7109375" customWidth="1"/>
    <col min="13069" max="13069" width="11.140625" bestFit="1" customWidth="1"/>
    <col min="13314" max="13316" width="12" customWidth="1"/>
    <col min="13317" max="13323" width="15.7109375" customWidth="1"/>
    <col min="13324" max="13324" width="13.7109375" customWidth="1"/>
    <col min="13325" max="13325" width="11.140625" bestFit="1" customWidth="1"/>
    <col min="13570" max="13572" width="12" customWidth="1"/>
    <col min="13573" max="13579" width="15.7109375" customWidth="1"/>
    <col min="13580" max="13580" width="13.7109375" customWidth="1"/>
    <col min="13581" max="13581" width="11.140625" bestFit="1" customWidth="1"/>
    <col min="13826" max="13828" width="12" customWidth="1"/>
    <col min="13829" max="13835" width="15.7109375" customWidth="1"/>
    <col min="13836" max="13836" width="13.7109375" customWidth="1"/>
    <col min="13837" max="13837" width="11.140625" bestFit="1" customWidth="1"/>
    <col min="14082" max="14084" width="12" customWidth="1"/>
    <col min="14085" max="14091" width="15.7109375" customWidth="1"/>
    <col min="14092" max="14092" width="13.7109375" customWidth="1"/>
    <col min="14093" max="14093" width="11.140625" bestFit="1" customWidth="1"/>
    <col min="14338" max="14340" width="12" customWidth="1"/>
    <col min="14341" max="14347" width="15.7109375" customWidth="1"/>
    <col min="14348" max="14348" width="13.7109375" customWidth="1"/>
    <col min="14349" max="14349" width="11.140625" bestFit="1" customWidth="1"/>
    <col min="14594" max="14596" width="12" customWidth="1"/>
    <col min="14597" max="14603" width="15.7109375" customWidth="1"/>
    <col min="14604" max="14604" width="13.7109375" customWidth="1"/>
    <col min="14605" max="14605" width="11.140625" bestFit="1" customWidth="1"/>
    <col min="14850" max="14852" width="12" customWidth="1"/>
    <col min="14853" max="14859" width="15.7109375" customWidth="1"/>
    <col min="14860" max="14860" width="13.7109375" customWidth="1"/>
    <col min="14861" max="14861" width="11.140625" bestFit="1" customWidth="1"/>
    <col min="15106" max="15108" width="12" customWidth="1"/>
    <col min="15109" max="15115" width="15.7109375" customWidth="1"/>
    <col min="15116" max="15116" width="13.7109375" customWidth="1"/>
    <col min="15117" max="15117" width="11.140625" bestFit="1" customWidth="1"/>
    <col min="15362" max="15364" width="12" customWidth="1"/>
    <col min="15365" max="15371" width="15.7109375" customWidth="1"/>
    <col min="15372" max="15372" width="13.7109375" customWidth="1"/>
    <col min="15373" max="15373" width="11.140625" bestFit="1" customWidth="1"/>
    <col min="15618" max="15620" width="12" customWidth="1"/>
    <col min="15621" max="15627" width="15.7109375" customWidth="1"/>
    <col min="15628" max="15628" width="13.7109375" customWidth="1"/>
    <col min="15629" max="15629" width="11.140625" bestFit="1" customWidth="1"/>
    <col min="15874" max="15876" width="12" customWidth="1"/>
    <col min="15877" max="15883" width="15.7109375" customWidth="1"/>
    <col min="15884" max="15884" width="13.7109375" customWidth="1"/>
    <col min="15885" max="15885" width="11.140625" bestFit="1" customWidth="1"/>
    <col min="16130" max="16132" width="12" customWidth="1"/>
    <col min="16133" max="16139" width="15.7109375" customWidth="1"/>
    <col min="16140" max="16140" width="13.7109375" customWidth="1"/>
    <col min="16141" max="16141" width="11.140625" bestFit="1" customWidth="1"/>
  </cols>
  <sheetData>
    <row r="1" spans="1:14" ht="21" x14ac:dyDescent="0.35">
      <c r="A1" s="258" t="s">
        <v>58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2" spans="1:14" ht="25.5" customHeight="1" thickBot="1" x14ac:dyDescent="0.3">
      <c r="A2" s="208"/>
      <c r="B2" s="208"/>
      <c r="C2" s="208"/>
      <c r="D2" s="208"/>
      <c r="E2" s="208"/>
      <c r="F2" s="208"/>
      <c r="G2" s="208"/>
      <c r="H2" s="259" t="s">
        <v>63</v>
      </c>
      <c r="I2" s="259"/>
      <c r="J2" s="259"/>
      <c r="K2" s="259"/>
      <c r="L2" s="209"/>
    </row>
    <row r="3" spans="1:14" ht="35.25" thickBot="1" x14ac:dyDescent="0.3">
      <c r="A3" s="211"/>
      <c r="B3" s="212" t="s">
        <v>1</v>
      </c>
      <c r="C3" s="213" t="s">
        <v>59</v>
      </c>
      <c r="D3" s="214" t="s">
        <v>60</v>
      </c>
      <c r="E3" s="214" t="s">
        <v>20</v>
      </c>
      <c r="F3" s="214" t="s">
        <v>61</v>
      </c>
      <c r="G3" s="214" t="s">
        <v>22</v>
      </c>
      <c r="H3" s="214" t="s">
        <v>23</v>
      </c>
      <c r="I3" s="214" t="s">
        <v>24</v>
      </c>
      <c r="J3" s="214" t="s">
        <v>25</v>
      </c>
      <c r="K3" s="215" t="s">
        <v>26</v>
      </c>
      <c r="L3" s="216" t="s">
        <v>62</v>
      </c>
      <c r="M3" s="217" t="s">
        <v>47</v>
      </c>
      <c r="N3" s="218"/>
    </row>
    <row r="4" spans="1:14" x14ac:dyDescent="0.25">
      <c r="A4" s="219">
        <f>'[1]общая таблица'!C2</f>
        <v>42265</v>
      </c>
      <c r="B4" s="220" t="str">
        <f>'[1]Впишите фамилии!'!B59</f>
        <v>11а</v>
      </c>
      <c r="C4" s="221">
        <f>'[1]Впишите фамилии!'!A91</f>
        <v>22</v>
      </c>
      <c r="D4" s="222">
        <f>'[1]18.09'!AE34</f>
        <v>21</v>
      </c>
      <c r="E4" s="223">
        <f>'[1]18.09'!X34</f>
        <v>2</v>
      </c>
      <c r="F4" s="223">
        <f>'[1]18.09'!Y34</f>
        <v>4</v>
      </c>
      <c r="G4" s="223">
        <f>'[1]18.09'!Z34</f>
        <v>4</v>
      </c>
      <c r="H4" s="223">
        <f>'[1]18.09'!AA34</f>
        <v>7</v>
      </c>
      <c r="I4" s="223">
        <f>'[1]18.09'!AB34</f>
        <v>4</v>
      </c>
      <c r="J4" s="223">
        <f>'[1]18.09'!AC34</f>
        <v>0</v>
      </c>
      <c r="K4" s="224">
        <f>'[1]18.09'!AD34</f>
        <v>0</v>
      </c>
      <c r="L4" s="254">
        <f>E4/SUM(E4:K4)</f>
        <v>9.5238095238095233E-2</v>
      </c>
      <c r="M4" s="225"/>
      <c r="N4" s="226"/>
    </row>
    <row r="5" spans="1:14" x14ac:dyDescent="0.25">
      <c r="A5" s="227"/>
      <c r="B5" s="228" t="str">
        <f>'[1]Впишите фамилии!'!F59</f>
        <v>11б</v>
      </c>
      <c r="C5" s="229">
        <f>'[1]Впишите фамилии!'!E91</f>
        <v>20</v>
      </c>
      <c r="D5" s="230">
        <f>'[1]18.09'!AE65</f>
        <v>15</v>
      </c>
      <c r="E5" s="231">
        <f>'[1]18.09'!X65</f>
        <v>4</v>
      </c>
      <c r="F5" s="231">
        <f>'[1]18.09'!Y65</f>
        <v>5</v>
      </c>
      <c r="G5" s="231">
        <f>'[1]18.09'!Z65</f>
        <v>5</v>
      </c>
      <c r="H5" s="231">
        <f>'[1]18.09'!AA65</f>
        <v>1</v>
      </c>
      <c r="I5" s="231">
        <f>'[1]18.09'!AB65</f>
        <v>0</v>
      </c>
      <c r="J5" s="231">
        <f>'[1]18.09'!AC65</f>
        <v>0</v>
      </c>
      <c r="K5" s="232">
        <f>'[1]18.09'!AD65</f>
        <v>0</v>
      </c>
      <c r="L5" s="255">
        <f>E5/SUM(E5:K5)</f>
        <v>0.26666666666666666</v>
      </c>
      <c r="M5" s="233"/>
      <c r="N5" s="234"/>
    </row>
    <row r="6" spans="1:14" x14ac:dyDescent="0.25">
      <c r="A6" s="227"/>
      <c r="B6" s="235" t="str">
        <f>'[1]Впишите фамилии!'!K59</f>
        <v>11в</v>
      </c>
      <c r="C6" s="236">
        <f>'[1]Впишите фамилии!'!J91</f>
        <v>17</v>
      </c>
      <c r="D6" s="237">
        <f>'[1]18.09'!AE96</f>
        <v>8</v>
      </c>
      <c r="E6" s="238">
        <f>'[1]18.09'!X96</f>
        <v>2</v>
      </c>
      <c r="F6" s="238">
        <f>'[1]18.09'!Y96</f>
        <v>5</v>
      </c>
      <c r="G6" s="238">
        <f>'[1]18.09'!Z96</f>
        <v>1</v>
      </c>
      <c r="H6" s="238">
        <f>'[1]18.09'!AA96</f>
        <v>0</v>
      </c>
      <c r="I6" s="238">
        <f>'[1]18.09'!AB96</f>
        <v>0</v>
      </c>
      <c r="J6" s="238">
        <f>'[1]18.09'!AC96</f>
        <v>0</v>
      </c>
      <c r="K6" s="239">
        <f>'[1]18.09'!AD96</f>
        <v>0</v>
      </c>
      <c r="L6" s="255">
        <f>E6/SUM(E6:K6)</f>
        <v>0.25</v>
      </c>
      <c r="M6" s="233"/>
      <c r="N6" s="234"/>
    </row>
    <row r="7" spans="1:14" ht="15.75" thickBot="1" x14ac:dyDescent="0.3">
      <c r="A7" s="240"/>
      <c r="B7" s="241" t="str">
        <f>'[1]Впишите фамилии!'!N59</f>
        <v>11 класс</v>
      </c>
      <c r="C7" s="242">
        <f>'[1]Впишите фамилии!'!N91</f>
        <v>59</v>
      </c>
      <c r="D7" s="243">
        <f>'[1]18.09'!AE97</f>
        <v>44</v>
      </c>
      <c r="E7" s="243">
        <f>'[1]18.09'!X97</f>
        <v>8</v>
      </c>
      <c r="F7" s="243">
        <f>'[1]18.09'!Y97</f>
        <v>14</v>
      </c>
      <c r="G7" s="243">
        <f>'[1]18.09'!Z97</f>
        <v>10</v>
      </c>
      <c r="H7" s="243">
        <f>'[1]18.09'!AA97</f>
        <v>8</v>
      </c>
      <c r="I7" s="243">
        <f>'[1]18.09'!AB97</f>
        <v>4</v>
      </c>
      <c r="J7" s="243">
        <f>'[1]18.09'!AC97</f>
        <v>0</v>
      </c>
      <c r="K7" s="244">
        <f>'[1]18.09'!AD97</f>
        <v>0</v>
      </c>
      <c r="L7" s="256">
        <f>E7/SUM(E7:K7)</f>
        <v>0.18181818181818182</v>
      </c>
      <c r="M7" s="245">
        <f>SUM(E7:K7)</f>
        <v>44</v>
      </c>
      <c r="N7" s="246" t="b">
        <f>IF(D7-M7=0,TRUE)</f>
        <v>1</v>
      </c>
    </row>
    <row r="8" spans="1:14" x14ac:dyDescent="0.25">
      <c r="A8" s="219">
        <f>'[1]общая таблица'!D2</f>
        <v>42283</v>
      </c>
      <c r="B8" s="220" t="str">
        <f>'[1]Впишите фамилии!'!B59</f>
        <v>11а</v>
      </c>
      <c r="C8" s="221">
        <f>'[1]Впишите фамилии!'!A91</f>
        <v>22</v>
      </c>
      <c r="D8" s="222">
        <f>'[1]6.10'!AE34</f>
        <v>21</v>
      </c>
      <c r="E8" s="223">
        <f>'[1]6.10'!X34</f>
        <v>1</v>
      </c>
      <c r="F8" s="223">
        <f>'[1]6.10'!Y34</f>
        <v>3</v>
      </c>
      <c r="G8" s="223">
        <f>'[1]6.10'!Z34</f>
        <v>4</v>
      </c>
      <c r="H8" s="223">
        <f>'[1]6.10'!AA34</f>
        <v>9</v>
      </c>
      <c r="I8" s="223">
        <f>'[1]6.10'!AB34</f>
        <v>4</v>
      </c>
      <c r="J8" s="223">
        <f>'[1]6.10'!AC34</f>
        <v>0</v>
      </c>
      <c r="K8" s="223">
        <f>'[1]6.10'!AD34</f>
        <v>0</v>
      </c>
      <c r="L8" s="257">
        <f t="shared" ref="L8:L19" si="0">E8/SUM(E8:K8)</f>
        <v>4.7619047619047616E-2</v>
      </c>
      <c r="M8" s="225"/>
      <c r="N8" s="226"/>
    </row>
    <row r="9" spans="1:14" x14ac:dyDescent="0.25">
      <c r="A9" s="227"/>
      <c r="B9" s="228" t="str">
        <f>'[1]Впишите фамилии!'!F59</f>
        <v>11б</v>
      </c>
      <c r="C9" s="229">
        <f>'[1]Впишите фамилии!'!E91</f>
        <v>20</v>
      </c>
      <c r="D9" s="230">
        <f>'[1]6.10'!AE65</f>
        <v>20</v>
      </c>
      <c r="E9" s="231">
        <f>'[1]6.10'!X65</f>
        <v>1</v>
      </c>
      <c r="F9" s="231">
        <f>'[1]6.10'!Y65</f>
        <v>4</v>
      </c>
      <c r="G9" s="231">
        <f>'[1]6.10'!Z65</f>
        <v>8</v>
      </c>
      <c r="H9" s="231">
        <f>'[1]6.10'!AA65</f>
        <v>5</v>
      </c>
      <c r="I9" s="231">
        <f>'[1]6.10'!AB65</f>
        <v>2</v>
      </c>
      <c r="J9" s="231">
        <f>'[1]6.10'!AC65</f>
        <v>0</v>
      </c>
      <c r="K9" s="231">
        <f>'[1]6.10'!AD65</f>
        <v>0</v>
      </c>
      <c r="L9" s="257">
        <f t="shared" si="0"/>
        <v>0.05</v>
      </c>
      <c r="M9" s="233"/>
      <c r="N9" s="234"/>
    </row>
    <row r="10" spans="1:14" x14ac:dyDescent="0.25">
      <c r="A10" s="227"/>
      <c r="B10" s="235" t="str">
        <f>'[1]Впишите фамилии!'!K59</f>
        <v>11в</v>
      </c>
      <c r="C10" s="236">
        <f>'[1]Впишите фамилии!'!J91</f>
        <v>17</v>
      </c>
      <c r="D10" s="237">
        <f>'[1]6.10'!AE96</f>
        <v>16</v>
      </c>
      <c r="E10" s="237">
        <f>'[1]6.10'!X96</f>
        <v>7</v>
      </c>
      <c r="F10" s="237">
        <f>'[1]6.10'!Y96</f>
        <v>6</v>
      </c>
      <c r="G10" s="237">
        <f>'[1]6.10'!Z96</f>
        <v>3</v>
      </c>
      <c r="H10" s="237">
        <f>'[1]6.10'!AA96</f>
        <v>0</v>
      </c>
      <c r="I10" s="237">
        <f>'[1]6.10'!AB96</f>
        <v>0</v>
      </c>
      <c r="J10" s="237">
        <f>'[1]6.10'!AC96</f>
        <v>0</v>
      </c>
      <c r="K10" s="237">
        <f>'[1]6.10'!AD96</f>
        <v>0</v>
      </c>
      <c r="L10" s="257">
        <f t="shared" si="0"/>
        <v>0.4375</v>
      </c>
      <c r="M10" s="233"/>
      <c r="N10" s="234"/>
    </row>
    <row r="11" spans="1:14" ht="15.75" thickBot="1" x14ac:dyDescent="0.3">
      <c r="A11" s="240"/>
      <c r="B11" s="241" t="str">
        <f>'[1]Впишите фамилии!'!N59</f>
        <v>11 класс</v>
      </c>
      <c r="C11" s="242">
        <f>'[1]Впишите фамилии!'!N91</f>
        <v>59</v>
      </c>
      <c r="D11" s="243">
        <f>'[1]6.10'!AE97</f>
        <v>57</v>
      </c>
      <c r="E11" s="243">
        <f>'[1]6.10'!X97</f>
        <v>9</v>
      </c>
      <c r="F11" s="243">
        <f>'[1]6.10'!Y97</f>
        <v>13</v>
      </c>
      <c r="G11" s="243">
        <f>'[1]6.10'!Z97</f>
        <v>15</v>
      </c>
      <c r="H11" s="243">
        <f>'[1]6.10'!AA97</f>
        <v>14</v>
      </c>
      <c r="I11" s="243">
        <f>'[1]6.10'!AB97</f>
        <v>6</v>
      </c>
      <c r="J11" s="243">
        <f>'[1]6.10'!AC97</f>
        <v>0</v>
      </c>
      <c r="K11" s="243">
        <f>'[1]6.10'!AD97</f>
        <v>0</v>
      </c>
      <c r="L11" s="256">
        <f t="shared" si="0"/>
        <v>0.15789473684210525</v>
      </c>
      <c r="M11" s="245">
        <f>SUM(E11:K11)</f>
        <v>57</v>
      </c>
      <c r="N11" s="246" t="b">
        <f>IF(D11-M11=0,TRUE)</f>
        <v>1</v>
      </c>
    </row>
    <row r="12" spans="1:14" x14ac:dyDescent="0.25">
      <c r="A12" s="219">
        <f>'[1]общая таблица'!E2</f>
        <v>42299</v>
      </c>
      <c r="B12" s="220" t="str">
        <f>'[1]Впишите фамилии!'!B59</f>
        <v>11а</v>
      </c>
      <c r="C12" s="221">
        <f>'[1]Впишите фамилии!'!A91</f>
        <v>22</v>
      </c>
      <c r="D12" s="222">
        <f>'[1]22.10'!AE34</f>
        <v>19</v>
      </c>
      <c r="E12" s="223">
        <f>'[1]22.10'!X34</f>
        <v>1</v>
      </c>
      <c r="F12" s="223">
        <f>'[1]22.10'!Y34</f>
        <v>5</v>
      </c>
      <c r="G12" s="223">
        <f>'[1]22.10'!Z34</f>
        <v>7</v>
      </c>
      <c r="H12" s="223">
        <f>'[1]22.10'!AA34</f>
        <v>5</v>
      </c>
      <c r="I12" s="223">
        <f>'[1]22.10'!AB34</f>
        <v>1</v>
      </c>
      <c r="J12" s="223">
        <f>'[1]22.10'!AC34</f>
        <v>0</v>
      </c>
      <c r="K12" s="223">
        <f>'[1]22.10'!AD34</f>
        <v>0</v>
      </c>
      <c r="L12" s="257">
        <f t="shared" si="0"/>
        <v>5.2631578947368418E-2</v>
      </c>
      <c r="M12" s="225"/>
      <c r="N12" s="226"/>
    </row>
    <row r="13" spans="1:14" x14ac:dyDescent="0.25">
      <c r="A13" s="227"/>
      <c r="B13" s="228" t="str">
        <f>'[1]Впишите фамилии!'!F59</f>
        <v>11б</v>
      </c>
      <c r="C13" s="229">
        <f>'[1]Впишите фамилии!'!E91</f>
        <v>20</v>
      </c>
      <c r="D13" s="230">
        <f>'[1]22.10'!AE65</f>
        <v>19</v>
      </c>
      <c r="E13" s="231">
        <f>'[1]22.10'!X65</f>
        <v>2</v>
      </c>
      <c r="F13" s="231">
        <f>'[1]22.10'!Y65</f>
        <v>7</v>
      </c>
      <c r="G13" s="231">
        <f>'[1]22.10'!Z65</f>
        <v>4</v>
      </c>
      <c r="H13" s="231">
        <f>'[1]22.10'!AA65</f>
        <v>3</v>
      </c>
      <c r="I13" s="231">
        <f>'[1]22.10'!AB65</f>
        <v>3</v>
      </c>
      <c r="J13" s="231">
        <f>'[1]22.10'!AC65</f>
        <v>0</v>
      </c>
      <c r="K13" s="231">
        <f>'[1]22.10'!AD65</f>
        <v>0</v>
      </c>
      <c r="L13" s="255">
        <f t="shared" si="0"/>
        <v>0.10526315789473684</v>
      </c>
      <c r="M13" s="233"/>
      <c r="N13" s="234"/>
    </row>
    <row r="14" spans="1:14" x14ac:dyDescent="0.25">
      <c r="A14" s="227"/>
      <c r="B14" s="235" t="str">
        <f>'[1]Впишите фамилии!'!K59</f>
        <v>11в</v>
      </c>
      <c r="C14" s="236">
        <f>'[1]Впишите фамилии!'!J91</f>
        <v>17</v>
      </c>
      <c r="D14" s="237">
        <f>'[1]22.10'!AE96</f>
        <v>12</v>
      </c>
      <c r="E14" s="237">
        <f>'[1]22.10'!X96</f>
        <v>8</v>
      </c>
      <c r="F14" s="237">
        <f>'[1]22.10'!Y96</f>
        <v>1</v>
      </c>
      <c r="G14" s="237">
        <f>'[1]22.10'!Z96</f>
        <v>2</v>
      </c>
      <c r="H14" s="237">
        <f>'[1]22.10'!AA96</f>
        <v>0</v>
      </c>
      <c r="I14" s="237">
        <f>'[1]22.10'!AB96</f>
        <v>1</v>
      </c>
      <c r="J14" s="237">
        <f>'[1]22.10'!AC96</f>
        <v>0</v>
      </c>
      <c r="K14" s="237">
        <f>'[1]22.10'!AD96</f>
        <v>0</v>
      </c>
      <c r="L14" s="255">
        <f t="shared" si="0"/>
        <v>0.66666666666666663</v>
      </c>
      <c r="M14" s="233"/>
      <c r="N14" s="234"/>
    </row>
    <row r="15" spans="1:14" ht="15.75" thickBot="1" x14ac:dyDescent="0.3">
      <c r="A15" s="240"/>
      <c r="B15" s="241" t="str">
        <f>'[1]Впишите фамилии!'!N59</f>
        <v>11 класс</v>
      </c>
      <c r="C15" s="242">
        <f>'[1]Впишите фамилии!'!N91</f>
        <v>59</v>
      </c>
      <c r="D15" s="243">
        <f>'[1]22.10'!AE97</f>
        <v>50</v>
      </c>
      <c r="E15" s="247">
        <f>'[1]22.10'!X97</f>
        <v>11</v>
      </c>
      <c r="F15" s="247">
        <f>'[1]22.10'!Y97</f>
        <v>13</v>
      </c>
      <c r="G15" s="247">
        <f>'[1]22.10'!Z97</f>
        <v>13</v>
      </c>
      <c r="H15" s="247">
        <f>'[1]22.10'!AA97</f>
        <v>8</v>
      </c>
      <c r="I15" s="247">
        <f>'[1]22.10'!AB97</f>
        <v>5</v>
      </c>
      <c r="J15" s="247">
        <f>'[1]22.10'!AC97</f>
        <v>0</v>
      </c>
      <c r="K15" s="247">
        <f>'[1]22.10'!AD97</f>
        <v>0</v>
      </c>
      <c r="L15" s="256">
        <f t="shared" si="0"/>
        <v>0.22</v>
      </c>
      <c r="M15" s="245">
        <f>SUM(E15:K15)</f>
        <v>50</v>
      </c>
      <c r="N15" s="246" t="b">
        <f>IF(D15-M15=0,TRUE)</f>
        <v>1</v>
      </c>
    </row>
    <row r="16" spans="1:14" x14ac:dyDescent="0.25">
      <c r="A16" s="248">
        <f>'[1]общая таблица'!F2</f>
        <v>42702</v>
      </c>
      <c r="B16" s="220" t="str">
        <f>'[1]Впишите фамилии!'!B59</f>
        <v>11а</v>
      </c>
      <c r="C16" s="221">
        <f>'[1]Впишите фамилии!'!A91</f>
        <v>22</v>
      </c>
      <c r="D16" s="222">
        <f>'[1]28.11'!AE34</f>
        <v>22</v>
      </c>
      <c r="E16" s="223">
        <f>'[1]28.11'!X34</f>
        <v>0</v>
      </c>
      <c r="F16" s="223">
        <f>'[1]28.11'!Y34</f>
        <v>4</v>
      </c>
      <c r="G16" s="223">
        <f>'[1]28.11'!Z34</f>
        <v>5</v>
      </c>
      <c r="H16" s="223">
        <f>'[1]28.11'!AA34</f>
        <v>9</v>
      </c>
      <c r="I16" s="223">
        <f>'[1]28.11'!AB34</f>
        <v>3</v>
      </c>
      <c r="J16" s="223">
        <f>'[1]28.11'!AC34</f>
        <v>1</v>
      </c>
      <c r="K16" s="223">
        <f>'[1]28.11'!AD34</f>
        <v>0</v>
      </c>
      <c r="L16" s="257">
        <f t="shared" si="0"/>
        <v>0</v>
      </c>
      <c r="M16" s="225"/>
      <c r="N16" s="226"/>
    </row>
    <row r="17" spans="1:14" x14ac:dyDescent="0.25">
      <c r="A17" s="249"/>
      <c r="B17" s="228" t="str">
        <f>'[1]Впишите фамилии!'!F59</f>
        <v>11б</v>
      </c>
      <c r="C17" s="229">
        <f>'[1]Впишите фамилии!'!E91</f>
        <v>20</v>
      </c>
      <c r="D17" s="230">
        <f>'[1]28.11'!AE65</f>
        <v>20</v>
      </c>
      <c r="E17" s="231">
        <f>'[1]28.11'!X65</f>
        <v>0</v>
      </c>
      <c r="F17" s="231">
        <f>'[1]28.11'!Y65</f>
        <v>0</v>
      </c>
      <c r="G17" s="231">
        <f>'[1]28.11'!Z65</f>
        <v>3</v>
      </c>
      <c r="H17" s="231">
        <f>'[1]28.11'!AA65</f>
        <v>10</v>
      </c>
      <c r="I17" s="231">
        <f>'[1]28.11'!AB65</f>
        <v>5</v>
      </c>
      <c r="J17" s="231">
        <f>'[1]28.11'!AC65</f>
        <v>2</v>
      </c>
      <c r="K17" s="231">
        <f>'[1]28.11'!AD65</f>
        <v>0</v>
      </c>
      <c r="L17" s="255">
        <f t="shared" si="0"/>
        <v>0</v>
      </c>
      <c r="M17" s="233"/>
      <c r="N17" s="234"/>
    </row>
    <row r="18" spans="1:14" x14ac:dyDescent="0.25">
      <c r="A18" s="250"/>
      <c r="B18" s="235" t="str">
        <f>'[1]Впишите фамилии!'!K59</f>
        <v>11в</v>
      </c>
      <c r="C18" s="236">
        <f>'[1]Впишите фамилии!'!J91</f>
        <v>17</v>
      </c>
      <c r="D18" s="237">
        <f>'[1]28.11'!AE96</f>
        <v>15</v>
      </c>
      <c r="E18" s="237">
        <f>'[1]28.11'!X96</f>
        <v>6</v>
      </c>
      <c r="F18" s="237">
        <f>'[1]28.11'!Y96</f>
        <v>7</v>
      </c>
      <c r="G18" s="237">
        <f>'[1]28.11'!Z96</f>
        <v>1</v>
      </c>
      <c r="H18" s="237">
        <f>'[1]28.11'!AA96</f>
        <v>1</v>
      </c>
      <c r="I18" s="237">
        <f>'[1]28.11'!AB96</f>
        <v>0</v>
      </c>
      <c r="J18" s="237">
        <f>'[1]28.11'!AC96</f>
        <v>0</v>
      </c>
      <c r="K18" s="237">
        <f>'[1]28.11'!AD96</f>
        <v>0</v>
      </c>
      <c r="L18" s="255">
        <f t="shared" si="0"/>
        <v>0.4</v>
      </c>
      <c r="M18" s="233"/>
      <c r="N18" s="234"/>
    </row>
    <row r="19" spans="1:14" ht="15.75" thickBot="1" x14ac:dyDescent="0.3">
      <c r="A19" s="251"/>
      <c r="B19" s="241" t="str">
        <f>'[1]Впишите фамилии!'!N59</f>
        <v>11 класс</v>
      </c>
      <c r="C19" s="242">
        <f>'[1]Впишите фамилии!'!N91</f>
        <v>59</v>
      </c>
      <c r="D19" s="243">
        <f>'[1]28.11'!AE97</f>
        <v>57</v>
      </c>
      <c r="E19" s="243">
        <f>'[1]28.11'!X97</f>
        <v>6</v>
      </c>
      <c r="F19" s="243">
        <f>'[1]28.11'!Y97</f>
        <v>11</v>
      </c>
      <c r="G19" s="243">
        <f>'[1]28.11'!Z97</f>
        <v>9</v>
      </c>
      <c r="H19" s="243">
        <f>'[1]28.11'!AA97</f>
        <v>20</v>
      </c>
      <c r="I19" s="243">
        <f>'[1]28.11'!AB97</f>
        <v>8</v>
      </c>
      <c r="J19" s="243">
        <f>'[1]28.11'!AC97</f>
        <v>3</v>
      </c>
      <c r="K19" s="243">
        <f>'[1]28.11'!AD97</f>
        <v>0</v>
      </c>
      <c r="L19" s="256">
        <f t="shared" si="0"/>
        <v>0.10526315789473684</v>
      </c>
      <c r="M19" s="245">
        <f>SUM(E19:K19)</f>
        <v>57</v>
      </c>
      <c r="N19" s="246" t="b">
        <f>IF(D19-M19=0,TRUE)</f>
        <v>1</v>
      </c>
    </row>
  </sheetData>
  <mergeCells count="7">
    <mergeCell ref="A1:L1"/>
    <mergeCell ref="A2:G2"/>
    <mergeCell ref="H2:K2"/>
    <mergeCell ref="A4:A7"/>
    <mergeCell ref="A8:A11"/>
    <mergeCell ref="A12:A15"/>
    <mergeCell ref="A16:A19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2016-01-05T09:31:18Z</dcterms:modified>
</cp:coreProperties>
</file>