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65" windowWidth="14805" windowHeight="7050"/>
  </bookViews>
  <sheets>
    <sheet name="рус" sheetId="2" r:id="rId1"/>
    <sheet name="каз" sheetId="5" r:id="rId2"/>
  </sheets>
  <calcPr calcId="124519"/>
</workbook>
</file>

<file path=xl/calcChain.xml><?xml version="1.0" encoding="utf-8"?>
<calcChain xmlns="http://schemas.openxmlformats.org/spreadsheetml/2006/main">
  <c r="C28" i="2"/>
  <c r="C9" s="1"/>
  <c r="C10" s="1"/>
  <c r="C8"/>
  <c r="C23" i="5" l="1"/>
  <c r="C25" s="1"/>
  <c r="C21"/>
  <c r="C18"/>
  <c r="C17"/>
  <c r="C16"/>
  <c r="C13"/>
  <c r="C11" s="1"/>
  <c r="C8" s="1"/>
  <c r="C27" i="2"/>
  <c r="C29" s="1"/>
  <c r="C25"/>
  <c r="C18"/>
  <c r="C21"/>
  <c r="C15"/>
  <c r="C20"/>
  <c r="C13"/>
  <c r="C7" l="1"/>
</calcChain>
</file>

<file path=xl/sharedStrings.xml><?xml version="1.0" encoding="utf-8"?>
<sst xmlns="http://schemas.openxmlformats.org/spreadsheetml/2006/main" count="100" uniqueCount="65">
  <si>
    <t>Наименование</t>
  </si>
  <si>
    <t>Плановый период</t>
  </si>
  <si>
    <t>тыс.тенге</t>
  </si>
  <si>
    <t>Приложение 1</t>
  </si>
  <si>
    <t xml:space="preserve">  ГУ "Отдел образования города Павлодара"</t>
  </si>
  <si>
    <t>Всего по администратору</t>
  </si>
  <si>
    <t>Коды</t>
  </si>
  <si>
    <t>04.1.464.009.000</t>
  </si>
  <si>
    <t>Обеспечение деятельности организаций  дошкольного воспитания и обучения</t>
  </si>
  <si>
    <t>За счет средств местного бюджета</t>
  </si>
  <si>
    <t>Реализация государственного образовательного заказа в дошкольных организациях образования</t>
  </si>
  <si>
    <t>Общеобразовательное обучение</t>
  </si>
  <si>
    <t xml:space="preserve">Дополнительное образование для детей </t>
  </si>
  <si>
    <t>Услуги по реализации государственной политики на местном уровне в области образования</t>
  </si>
  <si>
    <t xml:space="preserve">Приобретение и доставка учебников, учебно-методических комплексов для государственных  учреждений образования района (города областного значения) </t>
  </si>
  <si>
    <t>Проведение школьных олимпиад, внешкольных мероприятий и конкурсов районного (городского) масштаба</t>
  </si>
  <si>
    <t>Ежемесячная выплата денежных средств опекунам (попечителям) на содержание ребенка-сироты (детей-сирот), и ребенка (детей), оставшегося без попечения родителей</t>
  </si>
  <si>
    <t xml:space="preserve">Выплата единовременных денежных средств казахстанским гражданам, усыновившим (удочерившим) ребенка (детей)-сироту и ребенка (детей), оставшегося без попечения родителей </t>
  </si>
  <si>
    <t>Социальная поддержка обучающихся и воспитанников организаций образования очной формы обучения в виде льготного проезда на общественном транспорте (кроме такси) по решению местных представительных органов</t>
  </si>
  <si>
    <t>04.1.464.040.000</t>
  </si>
  <si>
    <t>04.2.464.003.000</t>
  </si>
  <si>
    <t>04.2.464.003.015</t>
  </si>
  <si>
    <t>04.2.464.006.000</t>
  </si>
  <si>
    <t>04.9.464.001.000</t>
  </si>
  <si>
    <t>04.9.464.005.000</t>
  </si>
  <si>
    <t>04.9.464.007.000</t>
  </si>
  <si>
    <t>04.9.464.015.000</t>
  </si>
  <si>
    <t>04.9.464.022.000</t>
  </si>
  <si>
    <t>06.2.464.008.000</t>
  </si>
  <si>
    <t>За счет трансфертов из республиканского бюджета</t>
  </si>
  <si>
    <t>в т.ч.</t>
  </si>
  <si>
    <t>трансферты из областного бюджета</t>
  </si>
  <si>
    <t>04.2.464.003.011</t>
  </si>
  <si>
    <t>06.1.464.030.000</t>
  </si>
  <si>
    <t>Содержание ребенка (детей), переданного патронатным воспитателям</t>
  </si>
  <si>
    <t xml:space="preserve"> трансферты общего характера</t>
  </si>
  <si>
    <t>04.9.464.012.000</t>
  </si>
  <si>
    <t>Капитальные расходы государственных органов</t>
  </si>
  <si>
    <t>Капитальные расходы подведомственных государственных учреждений и организаций</t>
  </si>
  <si>
    <t>04.9.464.067.000</t>
  </si>
  <si>
    <t>Қосымша 1</t>
  </si>
  <si>
    <t>мың теңге</t>
  </si>
  <si>
    <t>Атауы</t>
  </si>
  <si>
    <t>Мектепке дейінгі білім беру ұйымдарында мемлекеттік білім беру тапсырысын іске асыруға</t>
  </si>
  <si>
    <t>Жалпы білім беру</t>
  </si>
  <si>
    <t>Республикалық бюджеттен берілетін трансферттер есебiнен</t>
  </si>
  <si>
    <t>Жергілікті бюджет қаражаты есебінен</t>
  </si>
  <si>
    <t>Балаларға  қосымша білім беру</t>
  </si>
  <si>
    <t>Жергілікті деңгейде білім беру саласындағы мемлекеттік саясатты іске асыру жөніндегі қызметтер</t>
  </si>
  <si>
    <t>Ауданның (областык маңызы бар қаланың) мемлекеттік білім беру мекемелер үшін оқулықтар мен оқу-әдiстемелiк кешендерді сатып алу және жеткізу</t>
  </si>
  <si>
    <t>Аудандық (қалалалық) ауқымдағы мектеп олимпиадаларын және мектептен тыс іс-шараларды өткiзу</t>
  </si>
  <si>
    <t>Мемлекеттік органның күрделі шығыстары</t>
  </si>
  <si>
    <t>Жетім баланы (жетім балаларды) және ата-аналарының қамқорынсыз қалған баланы (балаларды) күтіп-ұстауға қамқоршыларға (қорғаншыларға) ай сайынға ақшалай қаражат төлемі</t>
  </si>
  <si>
    <t>Жетім баланы (жетім балаларды) және ата-анасының қамқорлығынсыз қалған баланы (балаларды) асырап алғаны үшін Қазақстан азаматтарына біржолғы ақша қаражатын төлеуге арналған төлемдер</t>
  </si>
  <si>
    <t>Ведомстволық бағыныстағы мемлекеттік мекемелерінің және ұйымдарының күрделі шығыстары</t>
  </si>
  <si>
    <t xml:space="preserve">Патронат тәрбиешілерге берілген баланы (балаларды) асырап бағу </t>
  </si>
  <si>
    <t xml:space="preserve">Жергілікті өкілді органдардың шешімі бойынша білім беру ұйымдарының күндізгі оқу нысанында оқитындар  мен тәрбиеленушілерді қоғамдық көлікте (таксиден басқа) жеңілдікпен жол жүру түрінде әлеуметтік қолдау </t>
  </si>
  <si>
    <t>"Павлодар қаласы білім беру бөлімі" ММ</t>
  </si>
  <si>
    <t>Мектепке дейінгі тәрбие мен оқыту ұйымдарының қызметін қамтамасыз ету</t>
  </si>
  <si>
    <t>2017 год</t>
  </si>
  <si>
    <t>в т.ч. РБ</t>
  </si>
  <si>
    <t>МБ</t>
  </si>
  <si>
    <t>ОБ</t>
  </si>
  <si>
    <t>Бюджет администратора бюджетных программ на 2017 год</t>
  </si>
  <si>
    <t>Бюджеттік багдарламалар әкімшісінің бюджеттік 2017ж.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</si>
</sst>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 KK EK"/>
      <family val="1"/>
      <charset val="204"/>
    </font>
    <font>
      <sz val="11"/>
      <color theme="1"/>
      <name val="Times New Roman KK EK"/>
      <family val="1"/>
      <charset val="204"/>
    </font>
    <font>
      <b/>
      <sz val="12"/>
      <color theme="1"/>
      <name val="Times New Roman KK EK"/>
      <family val="1"/>
      <charset val="204"/>
    </font>
    <font>
      <b/>
      <sz val="11"/>
      <color theme="1"/>
      <name val="Times New Roman KK EK"/>
      <family val="1"/>
      <charset val="204"/>
    </font>
    <font>
      <i/>
      <sz val="11"/>
      <color theme="1"/>
      <name val="Times New Roman KK EK"/>
      <family val="1"/>
      <charset val="204"/>
    </font>
    <font>
      <i/>
      <sz val="11"/>
      <color rgb="FF000000"/>
      <name val="Times New Roman KK EK"/>
      <family val="1"/>
      <charset val="204"/>
    </font>
    <font>
      <i/>
      <sz val="11"/>
      <name val="Times New Roman KK EK"/>
      <family val="1"/>
      <charset val="204"/>
    </font>
    <font>
      <sz val="12"/>
      <color rgb="FF000000"/>
      <name val="Times New Roman KK EK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color theme="1"/>
      <name val="Times New Roman KK EK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>
      <alignment horizontal="left" vertical="top"/>
    </xf>
    <xf numFmtId="0" fontId="3" fillId="0" borderId="0">
      <alignment horizontal="left" vertical="top"/>
    </xf>
  </cellStyleXfs>
  <cellXfs count="6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0" fontId="9" fillId="4" borderId="3" xfId="1" quotePrefix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9" fillId="4" borderId="1" xfId="1" quotePrefix="1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6" fillId="4" borderId="1" xfId="1" quotePrefix="1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/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vertical="top" wrapText="1"/>
    </xf>
    <xf numFmtId="0" fontId="19" fillId="2" borderId="1" xfId="0" applyFont="1" applyFill="1" applyBorder="1" applyAlignment="1">
      <alignment vertical="top" wrapText="1"/>
    </xf>
    <xf numFmtId="0" fontId="20" fillId="4" borderId="3" xfId="1" quotePrefix="1" applyFont="1" applyFill="1" applyBorder="1" applyAlignment="1">
      <alignment horizontal="left" vertical="top" wrapText="1"/>
    </xf>
    <xf numFmtId="0" fontId="19" fillId="3" borderId="1" xfId="0" applyFont="1" applyFill="1" applyBorder="1" applyAlignment="1">
      <alignment vertical="top" wrapText="1"/>
    </xf>
    <xf numFmtId="0" fontId="3" fillId="4" borderId="1" xfId="2" quotePrefix="1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21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3">
    <cellStyle name="S11" xfId="1"/>
    <cellStyle name="S8" xfId="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tabSelected="1" topLeftCell="A23" workbookViewId="0">
      <selection activeCell="A36" sqref="A36"/>
    </sheetView>
  </sheetViews>
  <sheetFormatPr defaultColWidth="8.85546875" defaultRowHeight="15.75"/>
  <cols>
    <col min="1" max="1" width="17" style="2" customWidth="1"/>
    <col min="2" max="2" width="57" style="1" customWidth="1"/>
    <col min="3" max="3" width="14.28515625" style="1" customWidth="1"/>
    <col min="4" max="16384" width="8.85546875" style="1"/>
  </cols>
  <sheetData>
    <row r="1" spans="1:3" ht="15.75" customHeight="1">
      <c r="A1" s="6"/>
      <c r="B1" s="6"/>
      <c r="C1" s="49" t="s">
        <v>3</v>
      </c>
    </row>
    <row r="2" spans="1:3" ht="33.75" customHeight="1">
      <c r="A2" s="6"/>
      <c r="B2" s="57" t="s">
        <v>63</v>
      </c>
      <c r="C2" s="57"/>
    </row>
    <row r="3" spans="1:3" ht="26.25" customHeight="1">
      <c r="A3" s="6"/>
      <c r="B3" s="57" t="s">
        <v>4</v>
      </c>
      <c r="C3" s="57"/>
    </row>
    <row r="4" spans="1:3" ht="20.25" customHeight="1">
      <c r="A4" s="6"/>
      <c r="B4" s="7"/>
      <c r="C4" s="50" t="s">
        <v>2</v>
      </c>
    </row>
    <row r="5" spans="1:3" ht="29.25" customHeight="1">
      <c r="A5" s="56" t="s">
        <v>6</v>
      </c>
      <c r="B5" s="56" t="s">
        <v>0</v>
      </c>
      <c r="C5" s="48" t="s">
        <v>1</v>
      </c>
    </row>
    <row r="6" spans="1:3" ht="13.5" customHeight="1">
      <c r="A6" s="56"/>
      <c r="B6" s="56"/>
      <c r="C6" s="48" t="s">
        <v>59</v>
      </c>
    </row>
    <row r="7" spans="1:3" ht="30.75" customHeight="1">
      <c r="A7" s="8"/>
      <c r="B7" s="9" t="s">
        <v>5</v>
      </c>
      <c r="C7" s="42">
        <f>C11+C12+C13+C18+C20+C21+C23+C24+C25+C26+C27+C30+C31</f>
        <v>14416790</v>
      </c>
    </row>
    <row r="8" spans="1:3" s="5" customFormat="1" ht="16.5" hidden="1" customHeight="1">
      <c r="A8" s="48"/>
      <c r="B8" s="54" t="s">
        <v>60</v>
      </c>
      <c r="C8" s="55">
        <f>C14</f>
        <v>38200</v>
      </c>
    </row>
    <row r="9" spans="1:3" s="5" customFormat="1" ht="16.5" hidden="1" customHeight="1">
      <c r="A9" s="48"/>
      <c r="B9" s="54" t="s">
        <v>62</v>
      </c>
      <c r="C9" s="55">
        <f>C16+C22+C28+C19</f>
        <v>585682</v>
      </c>
    </row>
    <row r="10" spans="1:3" s="5" customFormat="1" ht="16.5" hidden="1" customHeight="1">
      <c r="A10" s="48"/>
      <c r="B10" s="54" t="s">
        <v>61</v>
      </c>
      <c r="C10" s="55">
        <f>C7-C8-C9</f>
        <v>13792908</v>
      </c>
    </row>
    <row r="11" spans="1:3" ht="30" customHeight="1">
      <c r="A11" s="13" t="s">
        <v>7</v>
      </c>
      <c r="B11" s="28" t="s">
        <v>8</v>
      </c>
      <c r="C11" s="53">
        <v>2980832</v>
      </c>
    </row>
    <row r="12" spans="1:3" ht="30">
      <c r="A12" s="13" t="s">
        <v>19</v>
      </c>
      <c r="B12" s="28" t="s">
        <v>10</v>
      </c>
      <c r="C12" s="43">
        <v>1853940</v>
      </c>
    </row>
    <row r="13" spans="1:3" ht="22.5" customHeight="1">
      <c r="A13" s="13" t="s">
        <v>20</v>
      </c>
      <c r="B13" s="28" t="s">
        <v>11</v>
      </c>
      <c r="C13" s="44">
        <f>C14+C15</f>
        <v>7600892</v>
      </c>
    </row>
    <row r="14" spans="1:3" s="3" customFormat="1" ht="22.5" customHeight="1">
      <c r="A14" s="13" t="s">
        <v>32</v>
      </c>
      <c r="B14" s="29" t="s">
        <v>29</v>
      </c>
      <c r="C14" s="44">
        <v>38200</v>
      </c>
    </row>
    <row r="15" spans="1:3" ht="22.5" customHeight="1">
      <c r="A15" s="13" t="s">
        <v>21</v>
      </c>
      <c r="B15" s="30" t="s">
        <v>9</v>
      </c>
      <c r="C15" s="43">
        <f>7505063+57629</f>
        <v>7562692</v>
      </c>
    </row>
    <row r="16" spans="1:3" s="3" customFormat="1" ht="18.75" customHeight="1">
      <c r="A16" s="10" t="s">
        <v>30</v>
      </c>
      <c r="B16" s="12" t="s">
        <v>31</v>
      </c>
      <c r="C16" s="45">
        <v>34251</v>
      </c>
    </row>
    <row r="17" spans="1:3" s="5" customFormat="1" ht="18.75" customHeight="1">
      <c r="A17" s="10" t="s">
        <v>30</v>
      </c>
      <c r="B17" s="11" t="s">
        <v>35</v>
      </c>
      <c r="C17" s="45">
        <v>33712</v>
      </c>
    </row>
    <row r="18" spans="1:3" ht="22.5" customHeight="1">
      <c r="A18" s="13" t="s">
        <v>22</v>
      </c>
      <c r="B18" s="28" t="s">
        <v>12</v>
      </c>
      <c r="C18" s="43">
        <f>655999+8237</f>
        <v>664236</v>
      </c>
    </row>
    <row r="19" spans="1:3" s="5" customFormat="1" ht="14.25" customHeight="1">
      <c r="A19" s="10" t="s">
        <v>30</v>
      </c>
      <c r="B19" s="11" t="s">
        <v>35</v>
      </c>
      <c r="C19" s="43">
        <v>25000</v>
      </c>
    </row>
    <row r="20" spans="1:3" ht="30">
      <c r="A20" s="13" t="s">
        <v>23</v>
      </c>
      <c r="B20" s="28" t="s">
        <v>13</v>
      </c>
      <c r="C20" s="46">
        <f>44169+2586</f>
        <v>46755</v>
      </c>
    </row>
    <row r="21" spans="1:3" ht="45">
      <c r="A21" s="13" t="s">
        <v>24</v>
      </c>
      <c r="B21" s="28" t="s">
        <v>14</v>
      </c>
      <c r="C21" s="43">
        <f>488826-547</f>
        <v>488279</v>
      </c>
    </row>
    <row r="22" spans="1:3" s="4" customFormat="1">
      <c r="A22" s="10" t="s">
        <v>30</v>
      </c>
      <c r="B22" s="12" t="s">
        <v>31</v>
      </c>
      <c r="C22" s="43">
        <v>207415</v>
      </c>
    </row>
    <row r="23" spans="1:3" ht="30">
      <c r="A23" s="13" t="s">
        <v>25</v>
      </c>
      <c r="B23" s="28" t="s">
        <v>15</v>
      </c>
      <c r="C23" s="43">
        <v>105256</v>
      </c>
    </row>
    <row r="24" spans="1:3" s="4" customFormat="1" ht="21.75" customHeight="1">
      <c r="A24" s="13" t="s">
        <v>36</v>
      </c>
      <c r="B24" s="28" t="s">
        <v>37</v>
      </c>
      <c r="C24" s="44">
        <v>8479</v>
      </c>
    </row>
    <row r="25" spans="1:3" ht="46.5" customHeight="1">
      <c r="A25" s="13" t="s">
        <v>26</v>
      </c>
      <c r="B25" s="28" t="s">
        <v>16</v>
      </c>
      <c r="C25" s="43">
        <f>117431+3267</f>
        <v>120698</v>
      </c>
    </row>
    <row r="26" spans="1:3" ht="60">
      <c r="A26" s="13" t="s">
        <v>27</v>
      </c>
      <c r="B26" s="28" t="s">
        <v>17</v>
      </c>
      <c r="C26" s="43">
        <v>2390</v>
      </c>
    </row>
    <row r="27" spans="1:3" s="4" customFormat="1" ht="30">
      <c r="A27" s="14" t="s">
        <v>39</v>
      </c>
      <c r="B27" s="28" t="s">
        <v>38</v>
      </c>
      <c r="C27" s="44">
        <f>524276+2250</f>
        <v>526526</v>
      </c>
    </row>
    <row r="28" spans="1:3" s="5" customFormat="1">
      <c r="A28" s="10" t="s">
        <v>30</v>
      </c>
      <c r="B28" s="12" t="s">
        <v>31</v>
      </c>
      <c r="C28" s="47">
        <f>187510+131506</f>
        <v>319016</v>
      </c>
    </row>
    <row r="29" spans="1:3" s="5" customFormat="1">
      <c r="A29" s="10" t="s">
        <v>30</v>
      </c>
      <c r="B29" s="15" t="s">
        <v>35</v>
      </c>
      <c r="C29" s="47">
        <f>C27-C28</f>
        <v>207510</v>
      </c>
    </row>
    <row r="30" spans="1:3" s="3" customFormat="1" ht="31.5">
      <c r="A30" s="13" t="s">
        <v>33</v>
      </c>
      <c r="B30" s="31" t="s">
        <v>34</v>
      </c>
      <c r="C30" s="43">
        <v>14939</v>
      </c>
    </row>
    <row r="31" spans="1:3" ht="62.25" customHeight="1">
      <c r="A31" s="13" t="s">
        <v>28</v>
      </c>
      <c r="B31" s="28" t="s">
        <v>18</v>
      </c>
      <c r="C31" s="43">
        <v>3568</v>
      </c>
    </row>
  </sheetData>
  <mergeCells count="4">
    <mergeCell ref="A5:A6"/>
    <mergeCell ref="B2:C2"/>
    <mergeCell ref="B3:C3"/>
    <mergeCell ref="B5:B6"/>
  </mergeCells>
  <pageMargins left="0" right="0" top="0" bottom="0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F12" sqref="F12"/>
    </sheetView>
  </sheetViews>
  <sheetFormatPr defaultColWidth="8.85546875" defaultRowHeight="15.75"/>
  <cols>
    <col min="1" max="1" width="17" style="5" customWidth="1"/>
    <col min="2" max="2" width="52.28515625" style="5" customWidth="1"/>
    <col min="3" max="3" width="14.28515625" style="5" customWidth="1"/>
    <col min="4" max="16384" width="8.85546875" style="5"/>
  </cols>
  <sheetData>
    <row r="1" spans="1:3">
      <c r="A1" s="16"/>
      <c r="B1" s="16"/>
      <c r="C1" s="37" t="s">
        <v>40</v>
      </c>
    </row>
    <row r="2" spans="1:3" s="41" customFormat="1" ht="31.5" customHeight="1">
      <c r="A2" s="36"/>
      <c r="B2" s="59" t="s">
        <v>64</v>
      </c>
      <c r="C2" s="59"/>
    </row>
    <row r="3" spans="1:3" ht="33.75" customHeight="1">
      <c r="A3" s="16"/>
      <c r="B3" s="59" t="s">
        <v>57</v>
      </c>
      <c r="C3" s="59"/>
    </row>
    <row r="4" spans="1:3" ht="15" customHeight="1">
      <c r="A4" s="16"/>
      <c r="B4" s="17"/>
      <c r="C4" s="38"/>
    </row>
    <row r="5" spans="1:3" ht="20.25" customHeight="1">
      <c r="A5" s="16"/>
      <c r="B5" s="17"/>
      <c r="C5" s="39" t="s">
        <v>41</v>
      </c>
    </row>
    <row r="6" spans="1:3" ht="41.25" customHeight="1">
      <c r="A6" s="58" t="s">
        <v>6</v>
      </c>
      <c r="B6" s="58" t="s">
        <v>42</v>
      </c>
      <c r="C6" s="40" t="s">
        <v>1</v>
      </c>
    </row>
    <row r="7" spans="1:3" ht="13.5" customHeight="1">
      <c r="A7" s="58"/>
      <c r="B7" s="58"/>
      <c r="C7" s="40">
        <v>2017</v>
      </c>
    </row>
    <row r="8" spans="1:3" ht="30.75" customHeight="1">
      <c r="A8" s="18"/>
      <c r="B8" s="19" t="s">
        <v>5</v>
      </c>
      <c r="C8" s="42">
        <f>C10+C11+C16+C17+C18+C19+C20+C21+C22+C23+C26+C27+C9</f>
        <v>14416790</v>
      </c>
    </row>
    <row r="9" spans="1:3" ht="30.75" customHeight="1">
      <c r="A9" s="51" t="s">
        <v>7</v>
      </c>
      <c r="B9" s="52" t="s">
        <v>58</v>
      </c>
      <c r="C9" s="53">
        <v>2980832</v>
      </c>
    </row>
    <row r="10" spans="1:3" ht="31.5">
      <c r="A10" s="22" t="s">
        <v>19</v>
      </c>
      <c r="B10" s="24" t="s">
        <v>43</v>
      </c>
      <c r="C10" s="43">
        <v>1853940</v>
      </c>
    </row>
    <row r="11" spans="1:3" ht="22.5" customHeight="1">
      <c r="A11" s="22" t="s">
        <v>20</v>
      </c>
      <c r="B11" s="24" t="s">
        <v>44</v>
      </c>
      <c r="C11" s="44">
        <f>C12+C13</f>
        <v>7600892</v>
      </c>
    </row>
    <row r="12" spans="1:3" ht="29.25" customHeight="1">
      <c r="A12" s="22" t="s">
        <v>32</v>
      </c>
      <c r="B12" s="24" t="s">
        <v>45</v>
      </c>
      <c r="C12" s="44">
        <v>38200</v>
      </c>
    </row>
    <row r="13" spans="1:3" ht="22.5" customHeight="1">
      <c r="A13" s="22" t="s">
        <v>21</v>
      </c>
      <c r="B13" s="24" t="s">
        <v>46</v>
      </c>
      <c r="C13" s="43">
        <f>7505063+57629</f>
        <v>7562692</v>
      </c>
    </row>
    <row r="14" spans="1:3" ht="18.75" customHeight="1">
      <c r="A14" s="20" t="s">
        <v>30</v>
      </c>
      <c r="B14" s="21" t="s">
        <v>31</v>
      </c>
      <c r="C14" s="45">
        <v>34251</v>
      </c>
    </row>
    <row r="15" spans="1:3" ht="18.75" customHeight="1">
      <c r="A15" s="20" t="s">
        <v>30</v>
      </c>
      <c r="B15" s="23" t="s">
        <v>35</v>
      </c>
      <c r="C15" s="45">
        <v>33712</v>
      </c>
    </row>
    <row r="16" spans="1:3" ht="22.5" customHeight="1">
      <c r="A16" s="22" t="s">
        <v>22</v>
      </c>
      <c r="B16" s="25" t="s">
        <v>47</v>
      </c>
      <c r="C16" s="43">
        <f>655999+8237</f>
        <v>664236</v>
      </c>
    </row>
    <row r="17" spans="1:5" ht="47.25">
      <c r="A17" s="32" t="s">
        <v>23</v>
      </c>
      <c r="B17" s="26" t="s">
        <v>48</v>
      </c>
      <c r="C17" s="46">
        <f>44169+2586</f>
        <v>46755</v>
      </c>
      <c r="D17" s="34"/>
      <c r="E17" s="34"/>
    </row>
    <row r="18" spans="1:5" ht="63">
      <c r="A18" s="32" t="s">
        <v>24</v>
      </c>
      <c r="B18" s="26" t="s">
        <v>49</v>
      </c>
      <c r="C18" s="43">
        <f>488826-547</f>
        <v>488279</v>
      </c>
    </row>
    <row r="19" spans="1:5" ht="47.25">
      <c r="A19" s="32" t="s">
        <v>25</v>
      </c>
      <c r="B19" s="24" t="s">
        <v>50</v>
      </c>
      <c r="C19" s="43">
        <v>105256</v>
      </c>
    </row>
    <row r="20" spans="1:5" ht="21.75" customHeight="1">
      <c r="A20" s="22" t="s">
        <v>36</v>
      </c>
      <c r="B20" s="24" t="s">
        <v>51</v>
      </c>
      <c r="C20" s="44">
        <v>8479</v>
      </c>
    </row>
    <row r="21" spans="1:5" ht="78.75">
      <c r="A21" s="32" t="s">
        <v>26</v>
      </c>
      <c r="B21" s="24" t="s">
        <v>52</v>
      </c>
      <c r="C21" s="43">
        <f>117431+3267</f>
        <v>120698</v>
      </c>
    </row>
    <row r="22" spans="1:5" ht="78.75">
      <c r="A22" s="32" t="s">
        <v>27</v>
      </c>
      <c r="B22" s="26" t="s">
        <v>53</v>
      </c>
      <c r="C22" s="43">
        <v>2390</v>
      </c>
    </row>
    <row r="23" spans="1:5" ht="47.25">
      <c r="A23" s="35" t="s">
        <v>39</v>
      </c>
      <c r="B23" s="26" t="s">
        <v>54</v>
      </c>
      <c r="C23" s="44">
        <f>524276+2250</f>
        <v>526526</v>
      </c>
    </row>
    <row r="24" spans="1:5">
      <c r="A24" s="20" t="s">
        <v>30</v>
      </c>
      <c r="B24" s="21" t="s">
        <v>31</v>
      </c>
      <c r="C24" s="47">
        <v>187510</v>
      </c>
    </row>
    <row r="25" spans="1:5">
      <c r="A25" s="20" t="s">
        <v>30</v>
      </c>
      <c r="B25" s="23" t="s">
        <v>35</v>
      </c>
      <c r="C25" s="47">
        <f>C23-C24</f>
        <v>339016</v>
      </c>
    </row>
    <row r="26" spans="1:5" ht="31.5">
      <c r="A26" s="32" t="s">
        <v>33</v>
      </c>
      <c r="B26" s="26" t="s">
        <v>55</v>
      </c>
      <c r="C26" s="43">
        <v>14939</v>
      </c>
    </row>
    <row r="27" spans="1:5" ht="64.5" customHeight="1">
      <c r="A27" s="33" t="s">
        <v>28</v>
      </c>
      <c r="B27" s="27" t="s">
        <v>56</v>
      </c>
      <c r="C27" s="43">
        <v>3568</v>
      </c>
    </row>
    <row r="28" spans="1:5">
      <c r="C28" s="43">
        <v>3568</v>
      </c>
    </row>
  </sheetData>
  <mergeCells count="4">
    <mergeCell ref="A6:A7"/>
    <mergeCell ref="B6:B7"/>
    <mergeCell ref="B2:C2"/>
    <mergeCell ref="B3:C3"/>
  </mergeCells>
  <pageMargins left="0" right="0" top="0" bottom="0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2017-10-26T10:46:29Z</dcterms:modified>
</cp:coreProperties>
</file>