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125" windowWidth="14805" windowHeight="6990"/>
  </bookViews>
  <sheets>
    <sheet name="рус" sheetId="2" r:id="rId1"/>
    <sheet name="каз" sheetId="5" r:id="rId2"/>
  </sheets>
  <calcPr calcId="145621"/>
</workbook>
</file>

<file path=xl/calcChain.xml><?xml version="1.0" encoding="utf-8"?>
<calcChain xmlns="http://schemas.openxmlformats.org/spreadsheetml/2006/main">
  <c r="D13" i="5"/>
  <c r="C13"/>
  <c r="D13" i="2"/>
  <c r="C13"/>
  <c r="C28" i="5" l="1"/>
  <c r="C17"/>
  <c r="E14"/>
  <c r="D14"/>
  <c r="C14"/>
  <c r="D9" i="2"/>
  <c r="E9"/>
  <c r="C9"/>
  <c r="C28"/>
  <c r="C17"/>
  <c r="C10" i="5" l="1"/>
  <c r="E10"/>
  <c r="D10"/>
  <c r="E9"/>
  <c r="D9"/>
  <c r="C9"/>
  <c r="E8"/>
  <c r="D8"/>
  <c r="C8"/>
  <c r="E7"/>
  <c r="D7"/>
  <c r="C7"/>
  <c r="E14" i="2" l="1"/>
  <c r="E7" s="1"/>
  <c r="D14"/>
  <c r="D7" s="1"/>
  <c r="C14"/>
  <c r="C7" s="1"/>
  <c r="E8"/>
  <c r="D8"/>
  <c r="C8"/>
  <c r="E10"/>
  <c r="D10"/>
  <c r="C10"/>
</calcChain>
</file>

<file path=xl/sharedStrings.xml><?xml version="1.0" encoding="utf-8"?>
<sst xmlns="http://schemas.openxmlformats.org/spreadsheetml/2006/main" count="118" uniqueCount="71">
  <si>
    <t>Наименование</t>
  </si>
  <si>
    <t>2018 год</t>
  </si>
  <si>
    <t>Плановый период</t>
  </si>
  <si>
    <t>тыс.тенге</t>
  </si>
  <si>
    <t>Приложение 1</t>
  </si>
  <si>
    <t xml:space="preserve">  ГУ "Отдел образования города Павлодара"</t>
  </si>
  <si>
    <t>Всего по администратору</t>
  </si>
  <si>
    <t>Коды</t>
  </si>
  <si>
    <t>04.1.464.009.000</t>
  </si>
  <si>
    <t>Обеспечение деятельности организаций  дошкольного воспитания и обучения</t>
  </si>
  <si>
    <t>За счет средств местного бюджета</t>
  </si>
  <si>
    <t>Реализация государственного образовательного заказа в дошкольных организациях образования</t>
  </si>
  <si>
    <t>Общеобразовательное обучение</t>
  </si>
  <si>
    <t xml:space="preserve">Дополнительное образование для детей </t>
  </si>
  <si>
    <t>Услуги по реализации государственной политики на местном уровне в области образования</t>
  </si>
  <si>
    <t xml:space="preserve">Приобретение и доставка учебников, учебно-методических комплексов для государственных  учреждений образования района (города областного значения) </t>
  </si>
  <si>
    <t>Проведение школьных олимпиад, внешкольных мероприятий и конкурсов районного (городского) масштаба</t>
  </si>
  <si>
    <t>Ежемесячная выплата денежных средств опекунам (попечителям) на содержание ребенка-сироты (детей-сирот), и ребенка (детей), оставшегося без попечения родителей</t>
  </si>
  <si>
    <t xml:space="preserve">Выплата единовременных денежных средств казахстанским гражданам, усыновившим (удочерившим) ребенка (детей)-сироту и ребенка (детей), оставшегося без попечения родителей </t>
  </si>
  <si>
    <t>Социальная поддержка обучающихся и воспитанников организаций образования очной формы обучения в виде льготного проезда на общественном транспорте (кроме такси) по решению местных представительных органов</t>
  </si>
  <si>
    <t>04.1.464.040.000</t>
  </si>
  <si>
    <t>04.2.464.003.000</t>
  </si>
  <si>
    <t>04.2.464.003.015</t>
  </si>
  <si>
    <t>04.2.464.006.000</t>
  </si>
  <si>
    <t>04.9.464.001.000</t>
  </si>
  <si>
    <t>04.9.464.005.000</t>
  </si>
  <si>
    <t>04.9.464.007.000</t>
  </si>
  <si>
    <t>04.9.464.015.000</t>
  </si>
  <si>
    <t>04.9.464.022.000</t>
  </si>
  <si>
    <t>06.2.464.008.000</t>
  </si>
  <si>
    <t>За счет трансфертов из республиканского бюджета</t>
  </si>
  <si>
    <t>в т.ч.</t>
  </si>
  <si>
    <t>трансферты из областного бюджета</t>
  </si>
  <si>
    <t>04.2.464.003.011</t>
  </si>
  <si>
    <t>06.1.464.030.000</t>
  </si>
  <si>
    <t>Содержание ребенка (детей), переданного патронатным воспитателям</t>
  </si>
  <si>
    <t>2019 год</t>
  </si>
  <si>
    <t xml:space="preserve"> трансферты общего характера</t>
  </si>
  <si>
    <t>04.9.464.012.000</t>
  </si>
  <si>
    <t>Капитальные расходы государственных органов</t>
  </si>
  <si>
    <t>Капитальные расходы подведомственных государственных учреждений и организаций</t>
  </si>
  <si>
    <t>04.9.464.067.000</t>
  </si>
  <si>
    <t>Қосымша 1</t>
  </si>
  <si>
    <t>мың теңге</t>
  </si>
  <si>
    <t>2018 жыл</t>
  </si>
  <si>
    <t>2019 жыл</t>
  </si>
  <si>
    <t>Атауы</t>
  </si>
  <si>
    <t>Мектепке дейінгі тәрбие мен оқыту ұйымдарының қызметін қамтамасыз ету</t>
  </si>
  <si>
    <t>Мектепке дейінгі білім беру ұйымдарында мемлекеттік білім беру тапсырысын іске асыруға</t>
  </si>
  <si>
    <t>Жалпы білім беру</t>
  </si>
  <si>
    <t>Республикалық бюджеттен берілетін трансферттер есебiнен</t>
  </si>
  <si>
    <t>Жергілікті бюджет қаражаты есебінен</t>
  </si>
  <si>
    <t>Балаларға  қосымша білім беру</t>
  </si>
  <si>
    <t>Жергілікті деңгейде білім беру саласындағы мемлекеттік саясатты іске асыру жөніндегі қызметтер</t>
  </si>
  <si>
    <t>Ауданның (областык маңызы бар қаланың) мемлекеттік білім беру мекемелер үшін оқулықтар мен оқу-әдiстемелiк кешендерді сатып алу және жеткізу</t>
  </si>
  <si>
    <t>Аудандық (қалалалық) ауқымдағы мектеп олимпиадаларын және мектептен тыс іс-шараларды өткiзу</t>
  </si>
  <si>
    <t>Мемлекеттік органның күрделі шығыстары</t>
  </si>
  <si>
    <t>Жетім баланы (жетім балаларды) және ата-аналарының қамқорынсыз қалған баланы (балаларды) күтіп-ұстауға қамқоршыларға (қорғаншыларға) ай сайынға ақшалай қаражат төлемі</t>
  </si>
  <si>
    <t>Жетім баланы (жетім балаларды) және ата-анасының қамқорлығынсыз қалған баланы (балаларды) асырап алғаны үшін Қазақстан азаматтарына біржолғы ақша қаражатын төлеуге арналған төлемдер</t>
  </si>
  <si>
    <t>Ведомстволық бағыныстағы мемлекеттік мекемелерінің және ұйымдарының күрделі шығыстары</t>
  </si>
  <si>
    <t xml:space="preserve">Патронат тәрбиешілерге берілген баланы (балаларды) асырап бағу </t>
  </si>
  <si>
    <t xml:space="preserve">Жергілікті өкілді органдардың шешімі бойынша білім беру ұйымдарының күндізгі оқу нысанында оқитындар  мен тәрбиеленушілерді қоғамдық көлікте (таксиден басқа) жеңілдікпен жол жүру түрінде әлеуметтік қолдау </t>
  </si>
  <si>
    <t>2020 год</t>
  </si>
  <si>
    <t>2020 жыл</t>
  </si>
  <si>
    <t>Трансферты из областного бюджета</t>
  </si>
  <si>
    <t xml:space="preserve">Плановые ассигнования утвержденные решением Павлодарского городского маслихата № 215/30 от 25 декабря 2017 года "О бюджете города Павлодара на 2018-2020 годы" </t>
  </si>
  <si>
    <t>2018-2020 жылдарға арналған Павлодар қаласының бюджеті туралы  2017 жылғы 25 желтоқсандағы № 215/30 Павлодар қалалық маслихатының шешімімен бекітілген жоспарлы қаржыландыру</t>
  </si>
  <si>
    <t>Жоспарлы кезең</t>
  </si>
  <si>
    <t>Коді</t>
  </si>
  <si>
    <t>Әкімші бойынша жалпы</t>
  </si>
  <si>
    <t xml:space="preserve"> «Павлодар қаласының білім беру бөлімі» ММ 
 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</si>
</sst>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 KK EK"/>
      <family val="1"/>
      <charset val="204"/>
    </font>
    <font>
      <sz val="11"/>
      <color theme="1"/>
      <name val="Times New Roman KK EK"/>
      <family val="1"/>
      <charset val="204"/>
    </font>
    <font>
      <b/>
      <sz val="12"/>
      <color theme="1"/>
      <name val="Times New Roman KK EK"/>
      <family val="1"/>
      <charset val="204"/>
    </font>
    <font>
      <b/>
      <sz val="11"/>
      <color theme="1"/>
      <name val="Times New Roman KK EK"/>
      <family val="1"/>
      <charset val="204"/>
    </font>
    <font>
      <i/>
      <sz val="11"/>
      <color theme="1"/>
      <name val="Times New Roman KK EK"/>
      <family val="1"/>
      <charset val="204"/>
    </font>
    <font>
      <i/>
      <sz val="11"/>
      <color rgb="FF000000"/>
      <name val="Times New Roman KK EK"/>
      <family val="1"/>
      <charset val="204"/>
    </font>
    <font>
      <b/>
      <i/>
      <sz val="11"/>
      <color theme="1"/>
      <name val="Times New Roman KK EK"/>
      <family val="1"/>
      <charset val="204"/>
    </font>
    <font>
      <i/>
      <sz val="11"/>
      <name val="Times New Roman KK EK"/>
      <family val="1"/>
      <charset val="204"/>
    </font>
    <font>
      <sz val="12"/>
      <color rgb="FF000000"/>
      <name val="Times New Roman KK EK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>
      <alignment horizontal="left" vertical="top"/>
    </xf>
    <xf numFmtId="0" fontId="3" fillId="0" borderId="0">
      <alignment horizontal="left" vertical="top"/>
    </xf>
  </cellStyleXfs>
  <cellXfs count="5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10" fillId="4" borderId="3" xfId="1" quotePrefix="1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10" fillId="4" borderId="1" xfId="1" quotePrefix="1" applyFont="1" applyFill="1" applyBorder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vertical="top" wrapText="1"/>
    </xf>
    <xf numFmtId="0" fontId="20" fillId="3" borderId="1" xfId="0" applyFont="1" applyFill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18" fillId="4" borderId="1" xfId="1" quotePrefix="1" applyFont="1" applyFill="1" applyBorder="1" applyAlignment="1">
      <alignment horizontal="left" vertical="top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wrapText="1"/>
    </xf>
    <xf numFmtId="0" fontId="21" fillId="0" borderId="1" xfId="0" applyFont="1" applyBorder="1" applyAlignment="1">
      <alignment vertical="top" wrapText="1"/>
    </xf>
    <xf numFmtId="0" fontId="22" fillId="2" borderId="1" xfId="0" applyFont="1" applyFill="1" applyBorder="1" applyAlignment="1">
      <alignment vertical="top" wrapText="1"/>
    </xf>
    <xf numFmtId="0" fontId="23" fillId="4" borderId="3" xfId="1" quotePrefix="1" applyFont="1" applyFill="1" applyBorder="1" applyAlignment="1">
      <alignment horizontal="left" vertical="top" wrapText="1"/>
    </xf>
    <xf numFmtId="0" fontId="22" fillId="3" borderId="1" xfId="0" applyFont="1" applyFill="1" applyBorder="1" applyAlignment="1">
      <alignment vertical="top" wrapText="1"/>
    </xf>
    <xf numFmtId="0" fontId="3" fillId="4" borderId="1" xfId="2" quotePrefix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vertical="top"/>
    </xf>
    <xf numFmtId="0" fontId="14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3">
    <cellStyle name="S11" xfId="1"/>
    <cellStyle name="S8" xfId="2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"/>
  <sheetViews>
    <sheetView tabSelected="1" workbookViewId="0">
      <selection activeCell="J3" sqref="J3"/>
    </sheetView>
  </sheetViews>
  <sheetFormatPr defaultColWidth="8.85546875" defaultRowHeight="15.75"/>
  <cols>
    <col min="1" max="1" width="17" style="2" customWidth="1"/>
    <col min="2" max="2" width="57" style="1" customWidth="1"/>
    <col min="3" max="3" width="10.7109375" style="1" customWidth="1"/>
    <col min="4" max="4" width="10.28515625" style="1" customWidth="1"/>
    <col min="5" max="5" width="10.5703125" style="1" customWidth="1"/>
    <col min="6" max="16384" width="8.85546875" style="1"/>
  </cols>
  <sheetData>
    <row r="1" spans="1:5">
      <c r="A1" s="8"/>
      <c r="B1" s="8"/>
      <c r="C1" s="8"/>
      <c r="D1" s="47" t="s">
        <v>4</v>
      </c>
      <c r="E1" s="47"/>
    </row>
    <row r="2" spans="1:5" ht="66" customHeight="1">
      <c r="A2" s="8"/>
      <c r="B2" s="46" t="s">
        <v>65</v>
      </c>
      <c r="C2" s="46"/>
      <c r="D2" s="46"/>
      <c r="E2" s="46"/>
    </row>
    <row r="3" spans="1:5" ht="26.25" customHeight="1">
      <c r="A3" s="8"/>
      <c r="B3" s="49" t="s">
        <v>5</v>
      </c>
      <c r="C3" s="49"/>
      <c r="D3" s="49"/>
      <c r="E3" s="49"/>
    </row>
    <row r="4" spans="1:5" ht="20.25" customHeight="1">
      <c r="A4" s="8"/>
      <c r="B4" s="9"/>
      <c r="C4" s="9"/>
      <c r="D4" s="48" t="s">
        <v>3</v>
      </c>
      <c r="E4" s="48"/>
    </row>
    <row r="5" spans="1:5" ht="12.75" customHeight="1">
      <c r="A5" s="45" t="s">
        <v>7</v>
      </c>
      <c r="B5" s="45" t="s">
        <v>0</v>
      </c>
      <c r="C5" s="45" t="s">
        <v>2</v>
      </c>
      <c r="D5" s="45"/>
      <c r="E5" s="45"/>
    </row>
    <row r="6" spans="1:5" ht="13.5" customHeight="1">
      <c r="A6" s="45"/>
      <c r="B6" s="45"/>
      <c r="C6" s="39" t="s">
        <v>1</v>
      </c>
      <c r="D6" s="39" t="s">
        <v>36</v>
      </c>
      <c r="E6" s="10" t="s">
        <v>62</v>
      </c>
    </row>
    <row r="7" spans="1:5" ht="30.75" customHeight="1">
      <c r="A7" s="10"/>
      <c r="B7" s="11" t="s">
        <v>6</v>
      </c>
      <c r="C7" s="12">
        <f>C11+C12+C14+C19+C20+C21+C23+C24+C25+C26+C27+C30+C31</f>
        <v>14750424</v>
      </c>
      <c r="D7" s="12">
        <f t="shared" ref="D7:E7" si="0">D11+D12+D14+D19+D20+D21+D23+D24+D25+D26+D27+D30+D31</f>
        <v>13682162</v>
      </c>
      <c r="E7" s="12">
        <f t="shared" si="0"/>
        <v>14339753</v>
      </c>
    </row>
    <row r="8" spans="1:5" s="3" customFormat="1" ht="20.25" customHeight="1">
      <c r="A8" s="13" t="s">
        <v>31</v>
      </c>
      <c r="B8" s="14" t="s">
        <v>30</v>
      </c>
      <c r="C8" s="15">
        <f>C15</f>
        <v>60786</v>
      </c>
      <c r="D8" s="15">
        <f t="shared" ref="D8:E8" si="1">D15</f>
        <v>0</v>
      </c>
      <c r="E8" s="15">
        <f t="shared" si="1"/>
        <v>0</v>
      </c>
    </row>
    <row r="9" spans="1:5" s="3" customFormat="1" ht="20.25" customHeight="1">
      <c r="A9" s="13" t="s">
        <v>31</v>
      </c>
      <c r="B9" s="16" t="s">
        <v>10</v>
      </c>
      <c r="C9" s="15">
        <f>C11+C12+C16+C19+C20+C21+C23+C24+C25+C26+C27+C30+C31</f>
        <v>14689638</v>
      </c>
      <c r="D9" s="15">
        <f>D11+D12+D16+D19+D20+D21+D23+D24+D25+D26+D27+D30+D31-703385</f>
        <v>12978777</v>
      </c>
      <c r="E9" s="15">
        <f t="shared" ref="E9" si="2">E11+E12+E16+E19+E20+E21+E23+E24+E25+E26+E27+E30+E31</f>
        <v>14339753</v>
      </c>
    </row>
    <row r="10" spans="1:5" s="3" customFormat="1" ht="18.75" customHeight="1">
      <c r="A10" s="13" t="s">
        <v>31</v>
      </c>
      <c r="B10" s="17" t="s">
        <v>64</v>
      </c>
      <c r="C10" s="15">
        <f>C17+C22+C28</f>
        <v>703385</v>
      </c>
      <c r="D10" s="15">
        <f t="shared" ref="D10:E10" si="3">D17+D22+D28</f>
        <v>0</v>
      </c>
      <c r="E10" s="15">
        <f t="shared" si="3"/>
        <v>0</v>
      </c>
    </row>
    <row r="11" spans="1:5" ht="30" customHeight="1">
      <c r="A11" s="18" t="s">
        <v>8</v>
      </c>
      <c r="B11" s="35" t="s">
        <v>9</v>
      </c>
      <c r="C11" s="18">
        <v>2882541</v>
      </c>
      <c r="D11" s="18">
        <v>2904733</v>
      </c>
      <c r="E11" s="18">
        <v>3044120</v>
      </c>
    </row>
    <row r="12" spans="1:5" ht="30">
      <c r="A12" s="18" t="s">
        <v>20</v>
      </c>
      <c r="B12" s="35" t="s">
        <v>11</v>
      </c>
      <c r="C12" s="18">
        <v>1890274</v>
      </c>
      <c r="D12" s="18">
        <v>1914600</v>
      </c>
      <c r="E12" s="18">
        <v>2005733</v>
      </c>
    </row>
    <row r="13" spans="1:5" s="3" customFormat="1" ht="20.25" customHeight="1">
      <c r="A13" s="13" t="s">
        <v>31</v>
      </c>
      <c r="B13" s="14" t="s">
        <v>37</v>
      </c>
      <c r="C13" s="43">
        <f>1787992-45547-19403</f>
        <v>1723042</v>
      </c>
      <c r="D13" s="43">
        <f>1936627-45817-19598</f>
        <v>1871212</v>
      </c>
      <c r="E13" s="13"/>
    </row>
    <row r="14" spans="1:5" ht="22.5" customHeight="1">
      <c r="A14" s="18" t="s">
        <v>21</v>
      </c>
      <c r="B14" s="35" t="s">
        <v>12</v>
      </c>
      <c r="C14" s="18">
        <f>C15+C16</f>
        <v>7641854</v>
      </c>
      <c r="D14" s="18">
        <f t="shared" ref="D14:E14" si="4">D15+D16</f>
        <v>7586093</v>
      </c>
      <c r="E14" s="18">
        <f t="shared" si="4"/>
        <v>7955799</v>
      </c>
    </row>
    <row r="15" spans="1:5" s="3" customFormat="1" ht="22.5" customHeight="1">
      <c r="A15" s="18" t="s">
        <v>33</v>
      </c>
      <c r="B15" s="36" t="s">
        <v>30</v>
      </c>
      <c r="C15" s="18">
        <v>60786</v>
      </c>
      <c r="D15" s="18"/>
      <c r="E15" s="18"/>
    </row>
    <row r="16" spans="1:5" ht="22.5" customHeight="1">
      <c r="A16" s="18" t="s">
        <v>22</v>
      </c>
      <c r="B16" s="37" t="s">
        <v>10</v>
      </c>
      <c r="C16" s="18">
        <v>7581068</v>
      </c>
      <c r="D16" s="18">
        <v>7586093</v>
      </c>
      <c r="E16" s="18">
        <v>7955799</v>
      </c>
    </row>
    <row r="17" spans="1:5" s="3" customFormat="1" ht="18.75" customHeight="1">
      <c r="A17" s="13" t="s">
        <v>31</v>
      </c>
      <c r="B17" s="17" t="s">
        <v>32</v>
      </c>
      <c r="C17" s="13">
        <f>34251</f>
        <v>34251</v>
      </c>
      <c r="D17" s="13"/>
      <c r="E17" s="13"/>
    </row>
    <row r="18" spans="1:5" s="7" customFormat="1" ht="18.75" customHeight="1">
      <c r="A18" s="13" t="s">
        <v>31</v>
      </c>
      <c r="B18" s="14" t="s">
        <v>37</v>
      </c>
      <c r="C18" s="13">
        <v>34058</v>
      </c>
      <c r="D18" s="13">
        <v>34150</v>
      </c>
      <c r="E18" s="13"/>
    </row>
    <row r="19" spans="1:5" ht="22.5" customHeight="1">
      <c r="A19" s="18" t="s">
        <v>23</v>
      </c>
      <c r="B19" s="35" t="s">
        <v>13</v>
      </c>
      <c r="C19" s="18">
        <v>756118</v>
      </c>
      <c r="D19" s="18">
        <v>760715</v>
      </c>
      <c r="E19" s="18">
        <v>797442</v>
      </c>
    </row>
    <row r="20" spans="1:5" ht="30">
      <c r="A20" s="18" t="s">
        <v>24</v>
      </c>
      <c r="B20" s="35" t="s">
        <v>14</v>
      </c>
      <c r="C20" s="18">
        <v>42698</v>
      </c>
      <c r="D20" s="18">
        <v>42811</v>
      </c>
      <c r="E20" s="18">
        <v>44563</v>
      </c>
    </row>
    <row r="21" spans="1:5" ht="45">
      <c r="A21" s="18" t="s">
        <v>25</v>
      </c>
      <c r="B21" s="35" t="s">
        <v>15</v>
      </c>
      <c r="C21" s="18">
        <v>557028</v>
      </c>
      <c r="D21" s="18">
        <v>313210</v>
      </c>
      <c r="E21" s="18">
        <v>325739</v>
      </c>
    </row>
    <row r="22" spans="1:5" s="6" customFormat="1">
      <c r="A22" s="13" t="s">
        <v>31</v>
      </c>
      <c r="B22" s="17" t="s">
        <v>32</v>
      </c>
      <c r="C22" s="13">
        <v>258733</v>
      </c>
      <c r="D22" s="13"/>
      <c r="E22" s="13"/>
    </row>
    <row r="23" spans="1:5" ht="30">
      <c r="A23" s="18" t="s">
        <v>26</v>
      </c>
      <c r="B23" s="35" t="s">
        <v>16</v>
      </c>
      <c r="C23" s="18">
        <v>7234</v>
      </c>
      <c r="D23" s="18">
        <v>7596</v>
      </c>
      <c r="E23" s="18">
        <v>7900</v>
      </c>
    </row>
    <row r="24" spans="1:5" s="6" customFormat="1" ht="21.75" customHeight="1">
      <c r="A24" s="18" t="s">
        <v>38</v>
      </c>
      <c r="B24" s="35" t="s">
        <v>39</v>
      </c>
      <c r="C24" s="18">
        <v>1200</v>
      </c>
      <c r="D24" s="18"/>
      <c r="E24" s="18"/>
    </row>
    <row r="25" spans="1:5" ht="46.5" customHeight="1">
      <c r="A25" s="18" t="s">
        <v>27</v>
      </c>
      <c r="B25" s="35" t="s">
        <v>17</v>
      </c>
      <c r="C25" s="18">
        <v>124477</v>
      </c>
      <c r="D25" s="18">
        <v>130701</v>
      </c>
      <c r="E25" s="18">
        <v>135929</v>
      </c>
    </row>
    <row r="26" spans="1:5" ht="60">
      <c r="A26" s="18" t="s">
        <v>28</v>
      </c>
      <c r="B26" s="35" t="s">
        <v>18</v>
      </c>
      <c r="C26" s="18">
        <v>2533</v>
      </c>
      <c r="D26" s="18">
        <v>2659</v>
      </c>
      <c r="E26" s="18">
        <v>2765</v>
      </c>
    </row>
    <row r="27" spans="1:5" s="6" customFormat="1" ht="30">
      <c r="A27" s="19" t="s">
        <v>41</v>
      </c>
      <c r="B27" s="35" t="s">
        <v>40</v>
      </c>
      <c r="C27" s="18">
        <v>825652</v>
      </c>
      <c r="D27" s="18"/>
      <c r="E27" s="18"/>
    </row>
    <row r="28" spans="1:5" s="7" customFormat="1">
      <c r="A28" s="13" t="s">
        <v>31</v>
      </c>
      <c r="B28" s="17" t="s">
        <v>32</v>
      </c>
      <c r="C28" s="13">
        <f>13780+231861+50508+64252+50000</f>
        <v>410401</v>
      </c>
      <c r="D28" s="13"/>
      <c r="E28" s="13"/>
    </row>
    <row r="29" spans="1:5" s="7" customFormat="1">
      <c r="A29" s="13" t="s">
        <v>31</v>
      </c>
      <c r="B29" s="20" t="s">
        <v>37</v>
      </c>
      <c r="C29" s="13">
        <v>94736</v>
      </c>
      <c r="D29" s="13"/>
      <c r="E29" s="18"/>
    </row>
    <row r="30" spans="1:5" s="3" customFormat="1" ht="31.5">
      <c r="A30" s="18" t="s">
        <v>34</v>
      </c>
      <c r="B30" s="38" t="s">
        <v>35</v>
      </c>
      <c r="C30" s="18">
        <v>15247</v>
      </c>
      <c r="D30" s="18">
        <v>15476</v>
      </c>
      <c r="E30" s="18">
        <v>16195</v>
      </c>
    </row>
    <row r="31" spans="1:5" ht="62.25" customHeight="1">
      <c r="A31" s="18" t="s">
        <v>29</v>
      </c>
      <c r="B31" s="35" t="s">
        <v>19</v>
      </c>
      <c r="C31" s="18">
        <v>3568</v>
      </c>
      <c r="D31" s="18">
        <v>3568</v>
      </c>
      <c r="E31" s="18">
        <v>3568</v>
      </c>
    </row>
    <row r="33" spans="3:5">
      <c r="C33" s="5"/>
      <c r="D33" s="5"/>
      <c r="E33" s="5"/>
    </row>
    <row r="34" spans="3:5">
      <c r="D34" s="4"/>
      <c r="E34" s="4"/>
    </row>
  </sheetData>
  <mergeCells count="7">
    <mergeCell ref="A5:A6"/>
    <mergeCell ref="B2:E2"/>
    <mergeCell ref="D1:E1"/>
    <mergeCell ref="D4:E4"/>
    <mergeCell ref="B3:E3"/>
    <mergeCell ref="B5:B6"/>
    <mergeCell ref="C5:E5"/>
  </mergeCells>
  <pageMargins left="0" right="0" top="0" bottom="0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3"/>
  <sheetViews>
    <sheetView workbookViewId="0">
      <selection activeCell="B7" sqref="B7"/>
    </sheetView>
  </sheetViews>
  <sheetFormatPr defaultColWidth="8.85546875" defaultRowHeight="15.75"/>
  <cols>
    <col min="1" max="1" width="17" style="7" customWidth="1"/>
    <col min="2" max="2" width="52.28515625" style="7" customWidth="1"/>
    <col min="3" max="3" width="11.5703125" style="7" customWidth="1"/>
    <col min="4" max="4" width="12.140625" style="7" customWidth="1"/>
    <col min="5" max="5" width="12.28515625" style="7" customWidth="1"/>
    <col min="6" max="16384" width="8.85546875" style="7"/>
  </cols>
  <sheetData>
    <row r="1" spans="1:5">
      <c r="A1" s="21"/>
      <c r="B1" s="21"/>
      <c r="C1" s="21"/>
      <c r="D1" s="50" t="s">
        <v>42</v>
      </c>
      <c r="E1" s="50"/>
    </row>
    <row r="2" spans="1:5" ht="45" customHeight="1">
      <c r="A2" s="21"/>
      <c r="B2" s="47" t="s">
        <v>66</v>
      </c>
      <c r="C2" s="47"/>
      <c r="D2" s="47"/>
      <c r="E2" s="47"/>
    </row>
    <row r="3" spans="1:5" ht="26.25" customHeight="1">
      <c r="A3" s="21"/>
      <c r="B3" s="51" t="s">
        <v>70</v>
      </c>
      <c r="C3" s="51"/>
      <c r="D3" s="51"/>
      <c r="E3" s="51"/>
    </row>
    <row r="4" spans="1:5" ht="20.25" customHeight="1">
      <c r="A4" s="21"/>
      <c r="B4" s="22"/>
      <c r="C4" s="22"/>
      <c r="D4" s="52" t="s">
        <v>43</v>
      </c>
      <c r="E4" s="52"/>
    </row>
    <row r="5" spans="1:5" ht="12.75" customHeight="1">
      <c r="A5" s="53" t="s">
        <v>68</v>
      </c>
      <c r="B5" s="53" t="s">
        <v>46</v>
      </c>
      <c r="C5" s="54" t="s">
        <v>67</v>
      </c>
      <c r="D5" s="54"/>
      <c r="E5" s="54"/>
    </row>
    <row r="6" spans="1:5" ht="13.5" customHeight="1">
      <c r="A6" s="53"/>
      <c r="B6" s="53"/>
      <c r="C6" s="42" t="s">
        <v>44</v>
      </c>
      <c r="D6" s="42" t="s">
        <v>45</v>
      </c>
      <c r="E6" s="42" t="s">
        <v>63</v>
      </c>
    </row>
    <row r="7" spans="1:5" ht="30.75" customHeight="1">
      <c r="A7" s="23"/>
      <c r="B7" s="44" t="s">
        <v>69</v>
      </c>
      <c r="C7" s="24">
        <f>C11+C12+C14+C19+C20+C21+C23+C24+C25+C26+C27+C30+C31</f>
        <v>14750424</v>
      </c>
      <c r="D7" s="24">
        <f t="shared" ref="D7:E7" si="0">D11+D12+D14+D19+D20+D21+D23+D24+D25+D26+D27+D30+D31</f>
        <v>13682162</v>
      </c>
      <c r="E7" s="24">
        <f t="shared" si="0"/>
        <v>14339753</v>
      </c>
    </row>
    <row r="8" spans="1:5" ht="32.25" customHeight="1">
      <c r="A8" s="25" t="s">
        <v>31</v>
      </c>
      <c r="B8" s="32" t="s">
        <v>50</v>
      </c>
      <c r="C8" s="26">
        <f>C15</f>
        <v>60786</v>
      </c>
      <c r="D8" s="26">
        <f t="shared" ref="D8:E8" si="1">D15</f>
        <v>0</v>
      </c>
      <c r="E8" s="26">
        <f t="shared" si="1"/>
        <v>0</v>
      </c>
    </row>
    <row r="9" spans="1:5" ht="20.25" customHeight="1">
      <c r="A9" s="25" t="s">
        <v>31</v>
      </c>
      <c r="B9" s="27" t="s">
        <v>10</v>
      </c>
      <c r="C9" s="26">
        <f>C11+C12+C16+C19+C20+C21+C23+C24+C25+C26+C27+C30+C31-362722-83415-103891</f>
        <v>14139610</v>
      </c>
      <c r="D9" s="26">
        <f>D11+D12+D16+D19+D20+D21+D23+D24+D25+D26+D27+D30+D31</f>
        <v>13682162</v>
      </c>
      <c r="E9" s="26">
        <f>E11+E12+E16+E19+E20+E21+E23+E24+E25+E26+E27+E30+E31</f>
        <v>14339753</v>
      </c>
    </row>
    <row r="10" spans="1:5" ht="18.75" customHeight="1">
      <c r="A10" s="25" t="s">
        <v>31</v>
      </c>
      <c r="B10" s="28" t="s">
        <v>64</v>
      </c>
      <c r="C10" s="26">
        <f>C17+C22+C28</f>
        <v>703385</v>
      </c>
      <c r="D10" s="26">
        <f t="shared" ref="D10:E10" si="2">D17+D22+D28</f>
        <v>0</v>
      </c>
      <c r="E10" s="26">
        <f t="shared" si="2"/>
        <v>0</v>
      </c>
    </row>
    <row r="11" spans="1:5" ht="30" customHeight="1">
      <c r="A11" s="29" t="s">
        <v>8</v>
      </c>
      <c r="B11" s="32" t="s">
        <v>47</v>
      </c>
      <c r="C11" s="18">
        <v>2882541</v>
      </c>
      <c r="D11" s="18">
        <v>2904733</v>
      </c>
      <c r="E11" s="18">
        <v>3044120</v>
      </c>
    </row>
    <row r="12" spans="1:5" ht="31.5">
      <c r="A12" s="29" t="s">
        <v>20</v>
      </c>
      <c r="B12" s="32" t="s">
        <v>48</v>
      </c>
      <c r="C12" s="18">
        <v>1890274</v>
      </c>
      <c r="D12" s="18">
        <v>1914600</v>
      </c>
      <c r="E12" s="18">
        <v>2005733</v>
      </c>
    </row>
    <row r="13" spans="1:5" ht="20.25" customHeight="1">
      <c r="A13" s="25" t="s">
        <v>31</v>
      </c>
      <c r="B13" s="31" t="s">
        <v>37</v>
      </c>
      <c r="C13" s="43">
        <f>1787992-45547-19403</f>
        <v>1723042</v>
      </c>
      <c r="D13" s="43">
        <f>1936627-45817-19598</f>
        <v>1871212</v>
      </c>
      <c r="E13" s="13"/>
    </row>
    <row r="14" spans="1:5" ht="22.5" customHeight="1">
      <c r="A14" s="29" t="s">
        <v>21</v>
      </c>
      <c r="B14" s="40" t="s">
        <v>49</v>
      </c>
      <c r="C14" s="18">
        <f>C15+C16</f>
        <v>7641854</v>
      </c>
      <c r="D14" s="18">
        <f t="shared" ref="D14:E14" si="3">D15+D16</f>
        <v>7586093</v>
      </c>
      <c r="E14" s="18">
        <f t="shared" si="3"/>
        <v>7955799</v>
      </c>
    </row>
    <row r="15" spans="1:5" ht="29.25" customHeight="1">
      <c r="A15" s="29" t="s">
        <v>33</v>
      </c>
      <c r="B15" s="32" t="s">
        <v>50</v>
      </c>
      <c r="C15" s="18">
        <v>60786</v>
      </c>
      <c r="D15" s="18"/>
      <c r="E15" s="18"/>
    </row>
    <row r="16" spans="1:5" ht="22.5" customHeight="1">
      <c r="A16" s="29" t="s">
        <v>22</v>
      </c>
      <c r="B16" s="40" t="s">
        <v>51</v>
      </c>
      <c r="C16" s="18">
        <v>7581068</v>
      </c>
      <c r="D16" s="18">
        <v>7586093</v>
      </c>
      <c r="E16" s="18">
        <v>7955799</v>
      </c>
    </row>
    <row r="17" spans="1:5" ht="18.75" customHeight="1">
      <c r="A17" s="25" t="s">
        <v>31</v>
      </c>
      <c r="B17" s="28" t="s">
        <v>32</v>
      </c>
      <c r="C17" s="13">
        <f>34251</f>
        <v>34251</v>
      </c>
      <c r="D17" s="13"/>
      <c r="E17" s="13"/>
    </row>
    <row r="18" spans="1:5" ht="18.75" customHeight="1">
      <c r="A18" s="25" t="s">
        <v>31</v>
      </c>
      <c r="B18" s="31" t="s">
        <v>37</v>
      </c>
      <c r="C18" s="13">
        <v>34058</v>
      </c>
      <c r="D18" s="13">
        <v>34150</v>
      </c>
      <c r="E18" s="13"/>
    </row>
    <row r="19" spans="1:5" ht="22.5" customHeight="1">
      <c r="A19" s="29" t="s">
        <v>23</v>
      </c>
      <c r="B19" s="41" t="s">
        <v>52</v>
      </c>
      <c r="C19" s="18">
        <v>756118</v>
      </c>
      <c r="D19" s="18">
        <v>760715</v>
      </c>
      <c r="E19" s="18">
        <v>797442</v>
      </c>
    </row>
    <row r="20" spans="1:5" ht="47.25">
      <c r="A20" s="29" t="s">
        <v>24</v>
      </c>
      <c r="B20" s="33" t="s">
        <v>53</v>
      </c>
      <c r="C20" s="18">
        <v>42698</v>
      </c>
      <c r="D20" s="18">
        <v>42811</v>
      </c>
      <c r="E20" s="18">
        <v>44563</v>
      </c>
    </row>
    <row r="21" spans="1:5" ht="63">
      <c r="A21" s="29" t="s">
        <v>25</v>
      </c>
      <c r="B21" s="33" t="s">
        <v>54</v>
      </c>
      <c r="C21" s="18">
        <v>557028</v>
      </c>
      <c r="D21" s="18">
        <v>313210</v>
      </c>
      <c r="E21" s="18">
        <v>325739</v>
      </c>
    </row>
    <row r="22" spans="1:5">
      <c r="A22" s="25" t="s">
        <v>31</v>
      </c>
      <c r="B22" s="28" t="s">
        <v>32</v>
      </c>
      <c r="C22" s="13">
        <v>258733</v>
      </c>
      <c r="D22" s="13"/>
      <c r="E22" s="13"/>
    </row>
    <row r="23" spans="1:5" ht="47.25">
      <c r="A23" s="29" t="s">
        <v>26</v>
      </c>
      <c r="B23" s="32" t="s">
        <v>55</v>
      </c>
      <c r="C23" s="18">
        <v>7234</v>
      </c>
      <c r="D23" s="18">
        <v>7596</v>
      </c>
      <c r="E23" s="18">
        <v>7900</v>
      </c>
    </row>
    <row r="24" spans="1:5" ht="21.75" customHeight="1">
      <c r="A24" s="29" t="s">
        <v>38</v>
      </c>
      <c r="B24" s="40" t="s">
        <v>56</v>
      </c>
      <c r="C24" s="18">
        <v>1200</v>
      </c>
      <c r="D24" s="18"/>
      <c r="E24" s="18"/>
    </row>
    <row r="25" spans="1:5" ht="78.75">
      <c r="A25" s="29" t="s">
        <v>27</v>
      </c>
      <c r="B25" s="32" t="s">
        <v>57</v>
      </c>
      <c r="C25" s="18">
        <v>124477</v>
      </c>
      <c r="D25" s="18">
        <v>130701</v>
      </c>
      <c r="E25" s="18">
        <v>135929</v>
      </c>
    </row>
    <row r="26" spans="1:5" ht="78.75">
      <c r="A26" s="29" t="s">
        <v>28</v>
      </c>
      <c r="B26" s="33" t="s">
        <v>58</v>
      </c>
      <c r="C26" s="18">
        <v>2533</v>
      </c>
      <c r="D26" s="18">
        <v>2659</v>
      </c>
      <c r="E26" s="18">
        <v>2765</v>
      </c>
    </row>
    <row r="27" spans="1:5" ht="47.25">
      <c r="A27" s="30" t="s">
        <v>41</v>
      </c>
      <c r="B27" s="34" t="s">
        <v>59</v>
      </c>
      <c r="C27" s="18">
        <v>825652</v>
      </c>
      <c r="D27" s="18"/>
      <c r="E27" s="18"/>
    </row>
    <row r="28" spans="1:5">
      <c r="A28" s="25" t="s">
        <v>31</v>
      </c>
      <c r="B28" s="28" t="s">
        <v>32</v>
      </c>
      <c r="C28" s="13">
        <f>13780+231861+50508+64252+50000</f>
        <v>410401</v>
      </c>
      <c r="D28" s="13"/>
      <c r="E28" s="13"/>
    </row>
    <row r="29" spans="1:5">
      <c r="A29" s="25" t="s">
        <v>31</v>
      </c>
      <c r="B29" s="31" t="s">
        <v>37</v>
      </c>
      <c r="C29" s="13">
        <v>94736</v>
      </c>
      <c r="D29" s="13"/>
      <c r="E29" s="18"/>
    </row>
    <row r="30" spans="1:5" ht="31.5">
      <c r="A30" s="29" t="s">
        <v>34</v>
      </c>
      <c r="B30" s="33" t="s">
        <v>60</v>
      </c>
      <c r="C30" s="18">
        <v>15247</v>
      </c>
      <c r="D30" s="18">
        <v>15476</v>
      </c>
      <c r="E30" s="18">
        <v>16195</v>
      </c>
    </row>
    <row r="31" spans="1:5" ht="64.5" customHeight="1">
      <c r="A31" s="29" t="s">
        <v>29</v>
      </c>
      <c r="B31" s="34" t="s">
        <v>61</v>
      </c>
      <c r="C31" s="18">
        <v>3568</v>
      </c>
      <c r="D31" s="18">
        <v>3568</v>
      </c>
      <c r="E31" s="18">
        <v>3568</v>
      </c>
    </row>
    <row r="33" spans="3:5">
      <c r="C33" s="5"/>
      <c r="D33" s="5"/>
      <c r="E33" s="5"/>
    </row>
  </sheetData>
  <mergeCells count="7">
    <mergeCell ref="D1:E1"/>
    <mergeCell ref="B2:E2"/>
    <mergeCell ref="B3:E3"/>
    <mergeCell ref="D4:E4"/>
    <mergeCell ref="A5:A6"/>
    <mergeCell ref="B5:B6"/>
    <mergeCell ref="C5:E5"/>
  </mergeCells>
  <pageMargins left="0" right="0" top="0" bottom="0" header="0.31496062992125984" footer="0.31496062992125984"/>
  <pageSetup paperSize="9" scale="8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каз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2018-01-30T10:35:54Z</dcterms:modified>
</cp:coreProperties>
</file>