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/>
  <c r="C1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3"/>
  <c r="D30"/>
  <c r="D33"/>
  <c r="C13"/>
  <c r="C33"/>
  <c r="C20"/>
  <c r="C15" s="1"/>
  <c r="C30"/>
  <c r="D23"/>
  <c r="D25" s="1"/>
  <c r="D20"/>
  <c r="D17"/>
  <c r="C17"/>
  <c r="C23"/>
  <c r="C25"/>
  <c r="D22"/>
  <c r="D28"/>
  <c r="C28"/>
  <c r="C22" l="1"/>
  <c r="D15"/>
  <c r="D19"/>
  <c r="C19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<sst xmlns="http://schemas.openxmlformats.org/spreadsheetml/2006/main" count="253" uniqueCount="46">
  <si>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</si>
  <si>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</si>
  <si>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</si>
  <si>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</si>
  <si>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</si>
  <si>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</si>
  <si>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</si>
  <si>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</si>
  <si>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</si>
  <si>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</si>
  <si>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</si>
  <si>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</si>
  <si>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</si>
  <si>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</si>
  <si>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</si>
  <si>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</si>
  <si>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</si>
  <si>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</si>
  <si>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</si>
  <si>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</si>
  <si>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</si>
  <si>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</si>
  <si>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</si>
  <si>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</si>
  <si>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</si>
  <si>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</si>
  <si>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</si>
  <si>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</si>
  <si>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</si>
  <si>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</si>
  <si>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</si>
  <si>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</si>
  <si>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</si>
  <si>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</si>
  <si>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</si>
  <si>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</si>
  <si>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</si>
  <si>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</si>
  <si>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</si>
  <si>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</si>
  <si>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</si>
  <si>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</si>
  <si>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</si>
  <si>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</si>
  <si>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"31"октября 2018_г.</t>
  </si>
  <si>
    <t>ГУ"Средняя общеобразовательная школа №28 г.Павлодара"</t>
  </si>
</sst>
</file>

<file path=xl/styles.xml><?xml version="1.0" encoding="utf-8"?>
<styleSheet xmlns="http://schemas.openxmlformats.org/spreadsheetml/2006/main">
  <numFmts count="1">
    <numFmt numFmtId="165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2" fontId="2" fillId="0" borderId="2" xfId="0" applyNumberFormat="1" applyFont="1" applyBorder="1"/>
    <xf numFmtId="165" fontId="2" fillId="0" borderId="2" xfId="0" applyNumberFormat="1" applyFont="1" applyBorder="1"/>
    <xf numFmtId="1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22" workbookViewId="0">
      <selection activeCell="O33" sqref="O33"/>
    </sheetView>
  </sheetViews>
  <sheetFormatPr defaultColWidth="9.140625" defaultRowHeight="20.25"/>
  <cols>
    <col min="1" max="1" width="69.42578125" style="2" customWidth="1"/>
    <col min="2" max="2" width="9.140625" style="3"/>
    <col min="3" max="3" width="12" style="2" customWidth="1"/>
    <col min="4" max="4" width="14.5703125" style="2" customWidth="1"/>
    <col min="5" max="5" width="14.140625" style="2" customWidth="1"/>
    <col min="6" max="7" width="12" style="2" hidden="1" customWidth="1"/>
    <col min="8" max="16384" width="9.140625" style="2"/>
  </cols>
  <sheetData>
    <row r="1" spans="1:7">
      <c r="A1" s="17" t="s">
        <v>19</v>
      </c>
      <c r="B1" s="17"/>
      <c r="C1" s="17"/>
      <c r="D1" s="17"/>
      <c r="E1" s="17"/>
    </row>
    <row r="2" spans="1:7">
      <c r="A2" s="17" t="s">
        <v>44</v>
      </c>
      <c r="B2" s="17"/>
      <c r="C2" s="17"/>
      <c r="D2" s="17"/>
      <c r="E2" s="17"/>
    </row>
    <row r="3" spans="1:7">
      <c r="A3" s="1"/>
    </row>
    <row r="4" spans="1:7">
      <c r="A4" s="20" t="s">
        <v>45</v>
      </c>
      <c r="B4" s="20"/>
      <c r="C4" s="20"/>
      <c r="D4" s="20"/>
      <c r="E4" s="20"/>
    </row>
    <row r="5" spans="1:7" ht="15.75" customHeight="1">
      <c r="A5" s="21" t="s">
        <v>21</v>
      </c>
      <c r="B5" s="21"/>
      <c r="C5" s="21"/>
      <c r="D5" s="21"/>
      <c r="E5" s="21"/>
    </row>
    <row r="6" spans="1:7">
      <c r="A6" s="4"/>
    </row>
    <row r="7" spans="1:7">
      <c r="A7" s="15" t="s">
        <v>22</v>
      </c>
    </row>
    <row r="8" spans="1:7">
      <c r="A8" s="1"/>
    </row>
    <row r="9" spans="1:7">
      <c r="A9" s="18" t="s">
        <v>43</v>
      </c>
      <c r="B9" s="19" t="s">
        <v>24</v>
      </c>
      <c r="C9" s="18" t="s">
        <v>20</v>
      </c>
      <c r="D9" s="18"/>
      <c r="E9" s="18"/>
    </row>
    <row r="10" spans="1:7" ht="40.5">
      <c r="A10" s="18"/>
      <c r="B10" s="19"/>
      <c r="C10" s="5" t="s">
        <v>25</v>
      </c>
      <c r="D10" s="5" t="s">
        <v>26</v>
      </c>
      <c r="E10" s="6" t="s">
        <v>18</v>
      </c>
    </row>
    <row r="11" spans="1:7">
      <c r="A11" s="7" t="s">
        <v>27</v>
      </c>
      <c r="B11" s="8" t="s">
        <v>11</v>
      </c>
      <c r="C11" s="9">
        <v>822</v>
      </c>
      <c r="D11" s="9">
        <v>822</v>
      </c>
      <c r="E11" s="9"/>
    </row>
    <row r="12" spans="1:7" ht="25.5">
      <c r="A12" s="12" t="s">
        <v>31</v>
      </c>
      <c r="B12" s="8" t="s">
        <v>3</v>
      </c>
      <c r="C12" s="23">
        <f>C13/C11/12</f>
        <v>15.758647607461475</v>
      </c>
      <c r="D12" s="23">
        <f>D13/D11/10</f>
        <v>15.686520681265208</v>
      </c>
      <c r="E12" s="9"/>
    </row>
    <row r="13" spans="1:7" ht="25.5">
      <c r="A13" s="7" t="s">
        <v>12</v>
      </c>
      <c r="B13" s="8" t="s">
        <v>3</v>
      </c>
      <c r="C13" s="9">
        <f>C15+C29+C30+C31+C32+C33</f>
        <v>155443.29999999999</v>
      </c>
      <c r="D13" s="9">
        <v>128943.2</v>
      </c>
      <c r="E13" s="24">
        <f>D13</f>
        <v>128943.2</v>
      </c>
      <c r="F13" s="9"/>
      <c r="G13" s="9"/>
    </row>
    <row r="14" spans="1:7">
      <c r="A14" s="10" t="s">
        <v>1</v>
      </c>
      <c r="B14" s="11"/>
      <c r="C14" s="9"/>
      <c r="D14" s="9"/>
      <c r="E14" s="24">
        <f t="shared" ref="E14:E33" si="0">D14</f>
        <v>0</v>
      </c>
    </row>
    <row r="15" spans="1:7" ht="25.5">
      <c r="A15" s="7" t="s">
        <v>13</v>
      </c>
      <c r="B15" s="8" t="s">
        <v>3</v>
      </c>
      <c r="C15" s="9">
        <f>C17+C20+C23+C26</f>
        <v>124060.3</v>
      </c>
      <c r="D15" s="9">
        <f>D17+D20+D23+D26</f>
        <v>102440.8</v>
      </c>
      <c r="E15" s="24">
        <f t="shared" si="0"/>
        <v>102440.8</v>
      </c>
      <c r="F15" s="9"/>
      <c r="G15" s="9"/>
    </row>
    <row r="16" spans="1:7">
      <c r="A16" s="10" t="s">
        <v>2</v>
      </c>
      <c r="B16" s="11"/>
      <c r="C16" s="9"/>
      <c r="D16" s="9"/>
      <c r="E16" s="24">
        <f t="shared" si="0"/>
        <v>0</v>
      </c>
    </row>
    <row r="17" spans="1:5" ht="25.5">
      <c r="A17" s="9" t="s">
        <v>14</v>
      </c>
      <c r="B17" s="8" t="s">
        <v>3</v>
      </c>
      <c r="C17" s="9">
        <f>805+8866</f>
        <v>9671</v>
      </c>
      <c r="D17" s="9">
        <f>805+7388.8</f>
        <v>8193.7999999999993</v>
      </c>
      <c r="E17" s="24">
        <f t="shared" si="0"/>
        <v>8193.7999999999993</v>
      </c>
    </row>
    <row r="18" spans="1:5">
      <c r="A18" s="12" t="s">
        <v>5</v>
      </c>
      <c r="B18" s="13" t="s">
        <v>4</v>
      </c>
      <c r="C18" s="24">
        <v>7.5</v>
      </c>
      <c r="D18" s="24">
        <v>7.5</v>
      </c>
      <c r="E18" s="24">
        <f t="shared" si="0"/>
        <v>7.5</v>
      </c>
    </row>
    <row r="19" spans="1:5" ht="21.95" customHeight="1">
      <c r="A19" s="12" t="s">
        <v>38</v>
      </c>
      <c r="B19" s="8" t="s">
        <v>39</v>
      </c>
      <c r="C19" s="23">
        <f>C17/C18/12</f>
        <v>107.45555555555556</v>
      </c>
      <c r="D19" s="23">
        <f>D17/D18/10</f>
        <v>109.25066666666666</v>
      </c>
      <c r="E19" s="24">
        <f t="shared" si="0"/>
        <v>109.25066666666666</v>
      </c>
    </row>
    <row r="20" spans="1:5" ht="25.5">
      <c r="A20" s="9" t="s">
        <v>28</v>
      </c>
      <c r="B20" s="8" t="s">
        <v>3</v>
      </c>
      <c r="C20" s="9">
        <f>3780+91925+328.3+35</f>
        <v>96068.3</v>
      </c>
      <c r="D20" s="9">
        <f>3780+75381</f>
        <v>79161</v>
      </c>
      <c r="E20" s="24">
        <f t="shared" si="0"/>
        <v>79161</v>
      </c>
    </row>
    <row r="21" spans="1:5">
      <c r="A21" s="12" t="s">
        <v>5</v>
      </c>
      <c r="B21" s="13" t="s">
        <v>4</v>
      </c>
      <c r="C21" s="9">
        <v>83</v>
      </c>
      <c r="D21" s="9">
        <v>83</v>
      </c>
      <c r="E21" s="24">
        <f t="shared" si="0"/>
        <v>83</v>
      </c>
    </row>
    <row r="22" spans="1:5" ht="21.95" customHeight="1">
      <c r="A22" s="12" t="s">
        <v>38</v>
      </c>
      <c r="B22" s="8" t="s">
        <v>39</v>
      </c>
      <c r="C22" s="22">
        <f>C20/C21/12</f>
        <v>96.454116465863464</v>
      </c>
      <c r="D22" s="22">
        <f>D20/D21/12</f>
        <v>79.478915662650607</v>
      </c>
      <c r="E22" s="24">
        <f t="shared" si="0"/>
        <v>79.478915662650607</v>
      </c>
    </row>
    <row r="23" spans="1:5" ht="39">
      <c r="A23" s="16" t="s">
        <v>33</v>
      </c>
      <c r="B23" s="8" t="s">
        <v>3</v>
      </c>
      <c r="C23" s="9">
        <f>954+8345</f>
        <v>9299</v>
      </c>
      <c r="D23" s="9">
        <f>954+6614</f>
        <v>7568</v>
      </c>
      <c r="E23" s="24">
        <f t="shared" si="0"/>
        <v>7568</v>
      </c>
    </row>
    <row r="24" spans="1:5">
      <c r="A24" s="12" t="s">
        <v>5</v>
      </c>
      <c r="B24" s="13" t="s">
        <v>4</v>
      </c>
      <c r="C24" s="9">
        <v>12</v>
      </c>
      <c r="D24" s="9">
        <v>12</v>
      </c>
      <c r="E24" s="24">
        <f t="shared" si="0"/>
        <v>12</v>
      </c>
    </row>
    <row r="25" spans="1:5" ht="21.95" customHeight="1">
      <c r="A25" s="12" t="s">
        <v>38</v>
      </c>
      <c r="B25" s="8" t="s">
        <v>39</v>
      </c>
      <c r="C25" s="22">
        <f>C23/C24/12</f>
        <v>64.576388888888886</v>
      </c>
      <c r="D25" s="22">
        <f>D23/D24/10</f>
        <v>63.066666666666663</v>
      </c>
      <c r="E25" s="24">
        <f t="shared" si="0"/>
        <v>63.066666666666663</v>
      </c>
    </row>
    <row r="26" spans="1:5" ht="25.5">
      <c r="A26" s="9" t="s">
        <v>29</v>
      </c>
      <c r="B26" s="8" t="s">
        <v>3</v>
      </c>
      <c r="C26" s="9">
        <v>9022</v>
      </c>
      <c r="D26" s="9">
        <v>7518</v>
      </c>
      <c r="E26" s="24">
        <f t="shared" si="0"/>
        <v>7518</v>
      </c>
    </row>
    <row r="27" spans="1:5">
      <c r="A27" s="12" t="s">
        <v>5</v>
      </c>
      <c r="B27" s="13" t="s">
        <v>4</v>
      </c>
      <c r="C27" s="9">
        <v>23</v>
      </c>
      <c r="D27" s="9">
        <v>23</v>
      </c>
      <c r="E27" s="24">
        <f t="shared" si="0"/>
        <v>23</v>
      </c>
    </row>
    <row r="28" spans="1:5" ht="21.95" customHeight="1">
      <c r="A28" s="12" t="s">
        <v>38</v>
      </c>
      <c r="B28" s="8" t="s">
        <v>39</v>
      </c>
      <c r="C28" s="23">
        <f>C26/C27/12</f>
        <v>32.688405797101446</v>
      </c>
      <c r="D28" s="23">
        <f>D26/D27/10</f>
        <v>32.686956521739134</v>
      </c>
      <c r="E28" s="24">
        <f t="shared" si="0"/>
        <v>32.686956521739134</v>
      </c>
    </row>
    <row r="29" spans="1:5" ht="25.5">
      <c r="A29" s="7" t="s">
        <v>6</v>
      </c>
      <c r="B29" s="8" t="s">
        <v>3</v>
      </c>
      <c r="C29" s="9">
        <v>11363</v>
      </c>
      <c r="D29" s="9">
        <v>9754</v>
      </c>
      <c r="E29" s="24">
        <f t="shared" si="0"/>
        <v>9754</v>
      </c>
    </row>
    <row r="30" spans="1:5" ht="36.75">
      <c r="A30" s="14" t="s">
        <v>7</v>
      </c>
      <c r="B30" s="8" t="s">
        <v>3</v>
      </c>
      <c r="C30" s="9">
        <f>758.4+7844</f>
        <v>8602.4</v>
      </c>
      <c r="D30" s="9">
        <f>6054+560.4</f>
        <v>6614.4</v>
      </c>
      <c r="E30" s="24">
        <f t="shared" si="0"/>
        <v>6614.4</v>
      </c>
    </row>
    <row r="31" spans="1:5" ht="25.5">
      <c r="A31" s="14" t="s">
        <v>8</v>
      </c>
      <c r="B31" s="8" t="s">
        <v>3</v>
      </c>
      <c r="C31" s="9">
        <v>2382</v>
      </c>
      <c r="D31" s="9">
        <v>2114</v>
      </c>
      <c r="E31" s="24">
        <f t="shared" si="0"/>
        <v>2114</v>
      </c>
    </row>
    <row r="32" spans="1:5" ht="36.75">
      <c r="A32" s="14" t="s">
        <v>9</v>
      </c>
      <c r="B32" s="8" t="s">
        <v>3</v>
      </c>
      <c r="C32" s="9">
        <v>4090</v>
      </c>
      <c r="D32" s="9">
        <v>4090</v>
      </c>
      <c r="E32" s="24">
        <f t="shared" si="0"/>
        <v>4090</v>
      </c>
    </row>
    <row r="33" spans="1:5" ht="38.25" customHeight="1">
      <c r="A33" s="14" t="s">
        <v>10</v>
      </c>
      <c r="B33" s="8" t="s">
        <v>3</v>
      </c>
      <c r="C33" s="24">
        <f>530+3720+90.8+4.8+600</f>
        <v>4945.6000000000004</v>
      </c>
      <c r="D33" s="24">
        <f>530+2942+90.7+4.8</f>
        <v>3567.5</v>
      </c>
      <c r="E33" s="24">
        <f t="shared" si="0"/>
        <v>3567.5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2018-11-06T12:10:51Z</dcterms:modified>
</cp:coreProperties>
</file>