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/>
  <c r="E12"/>
  <c r="C12"/>
  <c r="D23"/>
  <c r="D20"/>
  <c r="D17"/>
  <c r="C23"/>
  <c r="C20"/>
  <c r="C17"/>
  <c r="D26"/>
  <c r="D15"/>
  <c r="D13"/>
  <c r="E13"/>
  <c r="D33"/>
  <c r="E33"/>
  <c r="E30"/>
  <c r="E29"/>
  <c r="E15"/>
  <c r="D29"/>
  <c r="D30"/>
  <c r="C13"/>
  <c r="C33"/>
  <c r="C15"/>
  <c r="C30"/>
  <c r="C29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<sst xmlns="http://schemas.openxmlformats.org/spreadsheetml/2006/main" count="253" uniqueCount="46">
  <si>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</si>
  <si>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</si>
  <si>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</si>
  <si>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</si>
  <si>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</si>
  <si>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</si>
  <si>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</si>
  <si>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</si>
  <si>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</si>
  <si>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</si>
  <si>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</si>
  <si>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</si>
  <si>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</si>
  <si>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</si>
  <si>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</si>
  <si>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</si>
  <si>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</si>
  <si>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</si>
  <si>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</si>
  <si>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</si>
  <si>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</si>
  <si>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</si>
  <si>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</si>
  <si>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</si>
  <si>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</si>
  <si>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</si>
  <si>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</si>
  <si>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</si>
  <si>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</si>
  <si>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</si>
  <si>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</si>
  <si>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</si>
  <si>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</si>
  <si>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</si>
  <si>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</si>
  <si>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</si>
  <si>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</si>
  <si>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</si>
  <si>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</si>
  <si>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</si>
  <si>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</si>
  <si>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</si>
  <si>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</si>
  <si>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</si>
  <si>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"_31_"_октября_2018 г.</t>
  </si>
  <si>
    <t>ГУ "Кенжекольская средняя общеобразовательная школа города Павлодара"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</si>
</sst>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19" workbookViewId="0">
      <selection activeCell="A7" sqref="A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44</v>
      </c>
      <c r="B2" s="18"/>
      <c r="C2" s="18"/>
      <c r="D2" s="18"/>
      <c r="E2" s="18"/>
    </row>
    <row r="3" spans="1:5">
      <c r="A3" s="18"/>
      <c r="B3" s="23"/>
      <c r="C3" s="23"/>
      <c r="D3" s="23"/>
      <c r="E3" s="23"/>
    </row>
    <row r="4" spans="1:5">
      <c r="A4" s="18" t="s">
        <v>45</v>
      </c>
      <c r="B4" s="23"/>
      <c r="C4" s="23"/>
      <c r="D4" s="23"/>
      <c r="E4" s="23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43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>
        <v>1119</v>
      </c>
      <c r="D11" s="9">
        <v>1119</v>
      </c>
      <c r="E11" s="9">
        <v>1119</v>
      </c>
    </row>
    <row r="12" spans="1:5" ht="25.5">
      <c r="A12" s="12" t="s">
        <v>31</v>
      </c>
      <c r="B12" s="8" t="s">
        <v>3</v>
      </c>
      <c r="C12" s="9">
        <f>C13/C11</f>
        <v>266.72010723860586</v>
      </c>
      <c r="D12" s="9">
        <f t="shared" ref="D12:E12" si="0">D13/D11</f>
        <v>226.88632707774801</v>
      </c>
      <c r="E12" s="9">
        <f t="shared" si="0"/>
        <v>228.28042895442357</v>
      </c>
    </row>
    <row r="13" spans="1:5" ht="25.5">
      <c r="A13" s="7" t="s">
        <v>12</v>
      </c>
      <c r="B13" s="8" t="s">
        <v>3</v>
      </c>
      <c r="C13" s="9">
        <f>C15+C29+C30+C31+C32+C33</f>
        <v>298459.8</v>
      </c>
      <c r="D13" s="9">
        <f t="shared" ref="D13:E13" si="1">D15+D29+D30+D31+D32+D33</f>
        <v>253885.80000000002</v>
      </c>
      <c r="E13" s="9">
        <f t="shared" si="1"/>
        <v>255445.8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21309.8+176814.5+10174.5</f>
        <v>208298.8</v>
      </c>
      <c r="D15" s="9">
        <f>13915.8+148014.5+10174.5</f>
        <v>172104.8</v>
      </c>
      <c r="E15" s="9">
        <f>12162.3+150097.4+10174.5</f>
        <v>172434.19999999998</v>
      </c>
    </row>
    <row r="16" spans="1:5">
      <c r="A16" s="10" t="s">
        <v>2</v>
      </c>
      <c r="B16" s="11"/>
      <c r="C16" s="9"/>
      <c r="D16" s="9"/>
      <c r="E16" s="9"/>
    </row>
    <row r="17" spans="1:6" ht="25.5">
      <c r="A17" s="9" t="s">
        <v>14</v>
      </c>
      <c r="B17" s="8" t="s">
        <v>3</v>
      </c>
      <c r="C17" s="9">
        <f>899.1*12+899.1</f>
        <v>11688.300000000001</v>
      </c>
      <c r="D17" s="9">
        <f>899.1*10+899.1</f>
        <v>9890.1</v>
      </c>
      <c r="E17" s="9">
        <v>9890.1</v>
      </c>
    </row>
    <row r="18" spans="1:6">
      <c r="A18" s="12" t="s">
        <v>5</v>
      </c>
      <c r="B18" s="13" t="s">
        <v>4</v>
      </c>
      <c r="C18" s="9">
        <v>7.5</v>
      </c>
      <c r="D18" s="9">
        <v>7.5</v>
      </c>
      <c r="E18" s="9">
        <v>7.5</v>
      </c>
    </row>
    <row r="19" spans="1:6" ht="21.95" customHeight="1">
      <c r="A19" s="12" t="s">
        <v>38</v>
      </c>
      <c r="B19" s="8" t="s">
        <v>39</v>
      </c>
      <c r="C19" s="9"/>
      <c r="D19" s="9"/>
      <c r="E19" s="9"/>
    </row>
    <row r="20" spans="1:6" ht="37.5" customHeight="1">
      <c r="A20" s="9" t="s">
        <v>28</v>
      </c>
      <c r="B20" s="8" t="s">
        <v>3</v>
      </c>
      <c r="C20" s="9">
        <f>143305+7253.6</f>
        <v>150558.6</v>
      </c>
      <c r="D20" s="9">
        <f>11942.1*10+7253.6-1745</f>
        <v>124929.60000000001</v>
      </c>
      <c r="E20" s="9">
        <v>125259</v>
      </c>
      <c r="F20" s="17"/>
    </row>
    <row r="21" spans="1:6">
      <c r="A21" s="12" t="s">
        <v>5</v>
      </c>
      <c r="B21" s="13" t="s">
        <v>4</v>
      </c>
      <c r="C21" s="9">
        <v>136.01</v>
      </c>
      <c r="D21" s="9">
        <v>136.01</v>
      </c>
      <c r="E21" s="9">
        <v>136.01</v>
      </c>
    </row>
    <row r="22" spans="1:6" ht="21.95" customHeight="1">
      <c r="A22" s="12" t="s">
        <v>38</v>
      </c>
      <c r="B22" s="8" t="s">
        <v>39</v>
      </c>
      <c r="C22" s="9"/>
      <c r="D22" s="9"/>
      <c r="E22" s="9"/>
    </row>
    <row r="23" spans="1:6" ht="39">
      <c r="A23" s="16" t="s">
        <v>33</v>
      </c>
      <c r="B23" s="8" t="s">
        <v>3</v>
      </c>
      <c r="C23" s="9">
        <f>2021.8*12+2021.8+1114</f>
        <v>27397.399999999998</v>
      </c>
      <c r="D23" s="9">
        <f>2021.8*10+2021.8-500.7</f>
        <v>21739.1</v>
      </c>
      <c r="E23" s="9">
        <v>21739.1</v>
      </c>
    </row>
    <row r="24" spans="1:6">
      <c r="A24" s="12" t="s">
        <v>5</v>
      </c>
      <c r="B24" s="13" t="s">
        <v>4</v>
      </c>
      <c r="C24" s="9">
        <v>29.25</v>
      </c>
      <c r="D24" s="9">
        <v>29.25</v>
      </c>
      <c r="E24" s="9">
        <v>29.25</v>
      </c>
    </row>
    <row r="25" spans="1:6" ht="21.95" customHeight="1">
      <c r="A25" s="12" t="s">
        <v>38</v>
      </c>
      <c r="B25" s="8" t="s">
        <v>39</v>
      </c>
      <c r="C25" s="9"/>
      <c r="D25" s="9"/>
      <c r="E25" s="9"/>
    </row>
    <row r="26" spans="1:6" ht="25.5">
      <c r="A26" s="9" t="s">
        <v>29</v>
      </c>
      <c r="B26" s="8" t="s">
        <v>3</v>
      </c>
      <c r="C26" s="9">
        <v>18654.7</v>
      </c>
      <c r="D26" s="9">
        <f>1554.6*10</f>
        <v>15546</v>
      </c>
      <c r="E26" s="9">
        <v>15546</v>
      </c>
    </row>
    <row r="27" spans="1:6">
      <c r="A27" s="12" t="s">
        <v>5</v>
      </c>
      <c r="B27" s="13" t="s">
        <v>4</v>
      </c>
      <c r="C27" s="9">
        <v>41</v>
      </c>
      <c r="D27" s="9">
        <v>41</v>
      </c>
      <c r="E27" s="9">
        <v>41</v>
      </c>
    </row>
    <row r="28" spans="1:6" ht="21.95" customHeight="1">
      <c r="A28" s="12" t="s">
        <v>38</v>
      </c>
      <c r="B28" s="8" t="s">
        <v>39</v>
      </c>
      <c r="C28" s="9"/>
      <c r="D28" s="9"/>
      <c r="E28" s="9"/>
    </row>
    <row r="29" spans="1:6" ht="25.5">
      <c r="A29" s="7" t="s">
        <v>6</v>
      </c>
      <c r="B29" s="8" t="s">
        <v>3</v>
      </c>
      <c r="C29" s="9">
        <f>1126.7+681.8+321.5+9807+5089+2558+2824.7</f>
        <v>22408.7</v>
      </c>
      <c r="D29" s="9">
        <f>735+452.8+216.5+0.7+8233+4538+2122+2824.7</f>
        <v>19122.7</v>
      </c>
      <c r="E29" s="9">
        <f>928.9+638.4+417.2+8480.6+4572+2229.4+2824.7</f>
        <v>20091.2</v>
      </c>
    </row>
    <row r="30" spans="1:6" ht="36.75">
      <c r="A30" s="14" t="s">
        <v>7</v>
      </c>
      <c r="B30" s="8" t="s">
        <v>3</v>
      </c>
      <c r="C30" s="9">
        <f>2943+1371+8458.6</f>
        <v>12772.6</v>
      </c>
      <c r="D30" s="9">
        <f>8458.6+1767+1070</f>
        <v>11295.6</v>
      </c>
      <c r="E30" s="9">
        <f>8458.6+1711.8+945.4</f>
        <v>11115.8</v>
      </c>
    </row>
    <row r="31" spans="1:6" ht="25.5">
      <c r="A31" s="14" t="s">
        <v>8</v>
      </c>
      <c r="B31" s="8" t="s">
        <v>3</v>
      </c>
      <c r="C31" s="9">
        <v>9311</v>
      </c>
      <c r="D31" s="9">
        <v>8633</v>
      </c>
      <c r="E31" s="9">
        <v>8807.2000000000007</v>
      </c>
    </row>
    <row r="32" spans="1:6" ht="36.75">
      <c r="A32" s="14" t="s">
        <v>9</v>
      </c>
      <c r="B32" s="8" t="s">
        <v>3</v>
      </c>
      <c r="C32" s="9">
        <v>35798.6</v>
      </c>
      <c r="D32" s="9">
        <v>35798.6</v>
      </c>
      <c r="E32" s="9">
        <v>35798.6</v>
      </c>
    </row>
    <row r="33" spans="1:5" ht="38.25" customHeight="1">
      <c r="A33" s="14" t="s">
        <v>10</v>
      </c>
      <c r="B33" s="8" t="s">
        <v>3</v>
      </c>
      <c r="C33" s="9">
        <f>1113.4+7921+676+150+9.7</f>
        <v>9870.1</v>
      </c>
      <c r="D33" s="9">
        <f>9.7+5163+495+150+1113.4</f>
        <v>6931.1</v>
      </c>
      <c r="E33" s="9">
        <f>495+5430.7+9.7+1113.4+150</f>
        <v>7198.7999999999993</v>
      </c>
    </row>
  </sheetData>
  <mergeCells count="8">
    <mergeCell ref="A1:E1"/>
    <mergeCell ref="A2:E2"/>
    <mergeCell ref="A4:E4"/>
    <mergeCell ref="A5:E5"/>
    <mergeCell ref="A9:A10"/>
    <mergeCell ref="B9:B10"/>
    <mergeCell ref="C9:E9"/>
    <mergeCell ref="A3:E3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42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41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2018-11-06T12:05:17Z</dcterms:modified>
</cp:coreProperties>
</file>