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/>
  <c r="E30"/>
  <c r="D30"/>
  <c r="C30"/>
  <c r="D33"/>
  <c r="E26" l="1"/>
  <c r="D26"/>
  <c r="C26"/>
  <c r="C28"/>
  <c r="D28"/>
  <c r="C29"/>
  <c r="E15"/>
  <c r="D15"/>
  <c r="E29"/>
  <c r="D29"/>
  <c r="C33"/>
  <c r="C25" l="1"/>
  <c r="C22"/>
  <c r="C19"/>
  <c r="C12"/>
  <c r="D12"/>
  <c r="E22"/>
  <c r="E25"/>
  <c r="E28"/>
  <c r="D25"/>
  <c r="D22"/>
  <c r="E19"/>
  <c r="D19"/>
</calcChain>
</file>

<file path=xl/sharedStrings.xml><?xml version="1.0" encoding="utf-8"?>
<sst xmlns="http://schemas.openxmlformats.org/spreadsheetml/2006/main" count="253" uniqueCount="47">
  <si>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</si>
  <si>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</si>
  <si>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</si>
  <si>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</si>
  <si>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</si>
  <si>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</si>
  <si>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</si>
  <si>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</si>
  <si>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</si>
  <si>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</si>
  <si>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</si>
  <si>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</si>
  <si>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</si>
  <si>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</si>
  <si>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</si>
  <si>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</si>
  <si>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</si>
  <si>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</si>
  <si>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</si>
  <si>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</si>
  <si>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</si>
  <si>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</si>
  <si>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</si>
  <si>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</si>
  <si>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</si>
  <si>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</si>
  <si>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</si>
  <si>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</si>
  <si>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</si>
  <si>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</si>
  <si>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</si>
  <si>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</si>
  <si>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</si>
  <si>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</si>
  <si>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</si>
  <si>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</si>
  <si>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</si>
  <si>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</si>
  <si>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</si>
  <si>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</si>
  <si>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</si>
  <si>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</si>
  <si>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</si>
  <si>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"31" октября 2018 г.</t>
  </si>
  <si>
    <t>3.1. Административный персонал</t>
  </si>
  <si>
    <t>3.2. Основной персонал - учителя</t>
  </si>
  <si>
    <t>ГУ "Средняя общеобразовательная школа №4 им.К.Макпалеева г. Павлодара"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</si>
</sst>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" fontId="2" fillId="0" borderId="2" xfId="0" applyNumberFormat="1" applyFont="1" applyBorder="1"/>
    <xf numFmtId="0" fontId="2" fillId="0" borderId="2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opLeftCell="A16"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19</v>
      </c>
      <c r="B1" s="26"/>
      <c r="C1" s="26"/>
      <c r="D1" s="26"/>
      <c r="E1" s="26"/>
    </row>
    <row r="2" spans="1:5">
      <c r="A2" s="26" t="s">
        <v>23</v>
      </c>
      <c r="B2" s="26"/>
      <c r="C2" s="26"/>
      <c r="D2" s="26"/>
      <c r="E2" s="26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21</v>
      </c>
      <c r="B5" s="30"/>
      <c r="C5" s="30"/>
      <c r="D5" s="30"/>
      <c r="E5" s="30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7" t="s">
        <v>0</v>
      </c>
      <c r="B9" s="28" t="s">
        <v>24</v>
      </c>
      <c r="C9" s="27" t="s">
        <v>20</v>
      </c>
      <c r="D9" s="27"/>
      <c r="E9" s="27"/>
    </row>
    <row r="10" spans="1:5" ht="40.5">
      <c r="A10" s="27"/>
      <c r="B10" s="28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G2" sqref="G2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18" customWidth="1"/>
    <col min="6" max="6" width="12" style="2" customWidth="1"/>
    <col min="7" max="7" width="20.140625" style="2" customWidth="1"/>
    <col min="8" max="16384" width="9.140625" style="2"/>
  </cols>
  <sheetData>
    <row r="1" spans="1:7">
      <c r="A1" s="26" t="s">
        <v>19</v>
      </c>
      <c r="B1" s="26"/>
      <c r="C1" s="26"/>
      <c r="D1" s="26"/>
      <c r="E1" s="26"/>
    </row>
    <row r="2" spans="1:7">
      <c r="A2" s="26" t="s">
        <v>43</v>
      </c>
      <c r="B2" s="26"/>
      <c r="C2" s="26"/>
      <c r="D2" s="26"/>
      <c r="E2" s="26"/>
    </row>
    <row r="3" spans="1:7">
      <c r="A3" s="1"/>
    </row>
    <row r="4" spans="1:7">
      <c r="A4" s="29" t="s">
        <v>46</v>
      </c>
      <c r="B4" s="29"/>
      <c r="C4" s="29"/>
      <c r="D4" s="29"/>
      <c r="E4" s="29"/>
    </row>
    <row r="5" spans="1:7" ht="15.75" customHeight="1">
      <c r="A5" s="30" t="s">
        <v>21</v>
      </c>
      <c r="B5" s="30"/>
      <c r="C5" s="30"/>
      <c r="D5" s="30"/>
      <c r="E5" s="30"/>
    </row>
    <row r="6" spans="1:7">
      <c r="A6" s="4"/>
    </row>
    <row r="7" spans="1:7">
      <c r="A7" s="15" t="s">
        <v>22</v>
      </c>
    </row>
    <row r="8" spans="1:7">
      <c r="A8" s="1"/>
    </row>
    <row r="9" spans="1:7">
      <c r="A9" s="27" t="s">
        <v>42</v>
      </c>
      <c r="B9" s="28" t="s">
        <v>24</v>
      </c>
      <c r="C9" s="31" t="s">
        <v>20</v>
      </c>
      <c r="D9" s="31"/>
      <c r="E9" s="31"/>
    </row>
    <row r="10" spans="1:7" ht="40.5">
      <c r="A10" s="27"/>
      <c r="B10" s="28"/>
      <c r="C10" s="19" t="s">
        <v>25</v>
      </c>
      <c r="D10" s="19" t="s">
        <v>26</v>
      </c>
      <c r="E10" s="20" t="s">
        <v>18</v>
      </c>
    </row>
    <row r="11" spans="1:7">
      <c r="A11" s="7" t="s">
        <v>27</v>
      </c>
      <c r="B11" s="8" t="s">
        <v>11</v>
      </c>
      <c r="C11" s="22">
        <v>1267</v>
      </c>
      <c r="D11" s="22">
        <v>1267</v>
      </c>
      <c r="E11" s="22">
        <v>1267</v>
      </c>
    </row>
    <row r="12" spans="1:7" ht="25.5">
      <c r="A12" s="12" t="s">
        <v>30</v>
      </c>
      <c r="B12" s="8" t="s">
        <v>3</v>
      </c>
      <c r="C12" s="21">
        <f>C13/C11</f>
        <v>224.85588003157065</v>
      </c>
      <c r="D12" s="21">
        <f>D13/D11</f>
        <v>180.85114443567483</v>
      </c>
      <c r="E12" s="21">
        <v>180.9</v>
      </c>
    </row>
    <row r="13" spans="1:7" ht="25.5">
      <c r="A13" s="7" t="s">
        <v>12</v>
      </c>
      <c r="B13" s="8" t="s">
        <v>3</v>
      </c>
      <c r="C13" s="21">
        <v>284892.40000000002</v>
      </c>
      <c r="D13" s="21">
        <v>229138.4</v>
      </c>
      <c r="E13" s="21">
        <v>229138.4</v>
      </c>
      <c r="F13" s="18"/>
      <c r="G13" s="18"/>
    </row>
    <row r="14" spans="1:7">
      <c r="A14" s="10" t="s">
        <v>1</v>
      </c>
      <c r="B14" s="11"/>
      <c r="C14" s="21"/>
      <c r="D14" s="21"/>
      <c r="E14" s="21"/>
      <c r="F14" s="25"/>
    </row>
    <row r="15" spans="1:7" ht="25.5">
      <c r="A15" s="7" t="s">
        <v>13</v>
      </c>
      <c r="B15" s="8" t="s">
        <v>3</v>
      </c>
      <c r="C15" s="21">
        <f>15246+151634.7+35+7112.6</f>
        <v>174028.30000000002</v>
      </c>
      <c r="D15" s="21">
        <f>10061+123818.7+35+7112.6</f>
        <v>141027.30000000002</v>
      </c>
      <c r="E15" s="21">
        <f>10061+123818.7+35+7112.6</f>
        <v>141027.30000000002</v>
      </c>
      <c r="F15" s="24"/>
      <c r="G15" s="17"/>
    </row>
    <row r="16" spans="1:7">
      <c r="A16" s="10" t="s">
        <v>2</v>
      </c>
      <c r="B16" s="11"/>
      <c r="C16" s="21"/>
      <c r="D16" s="21"/>
      <c r="E16" s="21"/>
      <c r="F16" s="25"/>
    </row>
    <row r="17" spans="1:7" ht="25.5">
      <c r="A17" s="9" t="s">
        <v>44</v>
      </c>
      <c r="B17" s="8" t="s">
        <v>3</v>
      </c>
      <c r="C17" s="21">
        <v>10137.6</v>
      </c>
      <c r="D17" s="21">
        <v>8448</v>
      </c>
      <c r="E17" s="21">
        <v>8448</v>
      </c>
      <c r="F17" s="25"/>
      <c r="G17" s="18"/>
    </row>
    <row r="18" spans="1:7">
      <c r="A18" s="12" t="s">
        <v>5</v>
      </c>
      <c r="B18" s="13" t="s">
        <v>4</v>
      </c>
      <c r="C18" s="23">
        <v>9</v>
      </c>
      <c r="D18" s="23">
        <v>9</v>
      </c>
      <c r="E18" s="23">
        <v>9</v>
      </c>
      <c r="F18" s="24"/>
    </row>
    <row r="19" spans="1:7" ht="21.95" customHeight="1">
      <c r="A19" s="12" t="s">
        <v>37</v>
      </c>
      <c r="B19" s="8" t="s">
        <v>38</v>
      </c>
      <c r="C19" s="21">
        <f>(C17/C18)/10</f>
        <v>112.64000000000001</v>
      </c>
      <c r="D19" s="21">
        <f>(D17/D18)/10</f>
        <v>93.86666666666666</v>
      </c>
      <c r="E19" s="21">
        <f>(E17/E18)/10</f>
        <v>93.86666666666666</v>
      </c>
      <c r="F19" s="24"/>
    </row>
    <row r="20" spans="1:7" ht="25.5">
      <c r="A20" s="9" t="s">
        <v>45</v>
      </c>
      <c r="B20" s="8" t="s">
        <v>3</v>
      </c>
      <c r="C20" s="21">
        <v>130534.3</v>
      </c>
      <c r="D20" s="21">
        <v>104782.3</v>
      </c>
      <c r="E20" s="21">
        <v>104782.3</v>
      </c>
      <c r="F20" s="24"/>
    </row>
    <row r="21" spans="1:7">
      <c r="A21" s="12" t="s">
        <v>5</v>
      </c>
      <c r="B21" s="13" t="s">
        <v>4</v>
      </c>
      <c r="C21" s="21">
        <v>56</v>
      </c>
      <c r="D21" s="23">
        <v>56</v>
      </c>
      <c r="E21" s="23">
        <v>56</v>
      </c>
      <c r="F21" s="24"/>
    </row>
    <row r="22" spans="1:7" ht="21.95" customHeight="1">
      <c r="A22" s="12" t="s">
        <v>37</v>
      </c>
      <c r="B22" s="8" t="s">
        <v>38</v>
      </c>
      <c r="C22" s="21">
        <f>(C20/C21)/10</f>
        <v>233.09696428571428</v>
      </c>
      <c r="D22" s="21">
        <f>(D20/D21)/10</f>
        <v>187.11124999999998</v>
      </c>
      <c r="E22" s="21">
        <f>(E20/E21)/10</f>
        <v>187.11124999999998</v>
      </c>
      <c r="F22" s="24"/>
    </row>
    <row r="23" spans="1:7" ht="39">
      <c r="A23" s="16" t="s">
        <v>32</v>
      </c>
      <c r="B23" s="8" t="s">
        <v>3</v>
      </c>
      <c r="C23" s="21">
        <v>17444.400000000001</v>
      </c>
      <c r="D23" s="21">
        <v>14537</v>
      </c>
      <c r="E23" s="21">
        <v>14537</v>
      </c>
      <c r="F23" s="24"/>
    </row>
    <row r="24" spans="1:7">
      <c r="A24" s="12" t="s">
        <v>5</v>
      </c>
      <c r="B24" s="13" t="s">
        <v>4</v>
      </c>
      <c r="C24" s="21">
        <v>24</v>
      </c>
      <c r="D24" s="23">
        <v>24</v>
      </c>
      <c r="E24" s="23">
        <v>24</v>
      </c>
      <c r="F24" s="24"/>
    </row>
    <row r="25" spans="1:7" ht="21.95" customHeight="1">
      <c r="A25" s="12" t="s">
        <v>37</v>
      </c>
      <c r="B25" s="8" t="s">
        <v>38</v>
      </c>
      <c r="C25" s="21">
        <f>(C23/C24)/10</f>
        <v>72.685000000000002</v>
      </c>
      <c r="D25" s="21">
        <f t="shared" ref="D25:E25" si="0">(D23/D24)/10</f>
        <v>60.57083333333334</v>
      </c>
      <c r="E25" s="21">
        <f t="shared" si="0"/>
        <v>60.57083333333334</v>
      </c>
      <c r="F25" s="24"/>
    </row>
    <row r="26" spans="1:7" ht="25.5">
      <c r="A26" s="9" t="s">
        <v>28</v>
      </c>
      <c r="B26" s="8" t="s">
        <v>3</v>
      </c>
      <c r="C26" s="21">
        <f>14760+1152</f>
        <v>15912</v>
      </c>
      <c r="D26" s="21">
        <f>12300+960</f>
        <v>13260</v>
      </c>
      <c r="E26" s="21">
        <f>12300+960</f>
        <v>13260</v>
      </c>
      <c r="F26" s="24"/>
    </row>
    <row r="27" spans="1:7">
      <c r="A27" s="12" t="s">
        <v>5</v>
      </c>
      <c r="B27" s="13" t="s">
        <v>4</v>
      </c>
      <c r="C27" s="21">
        <v>31</v>
      </c>
      <c r="D27" s="23">
        <v>31</v>
      </c>
      <c r="E27" s="23">
        <v>31</v>
      </c>
      <c r="F27" s="24"/>
    </row>
    <row r="28" spans="1:7" ht="21.95" customHeight="1">
      <c r="A28" s="12" t="s">
        <v>37</v>
      </c>
      <c r="B28" s="8" t="s">
        <v>38</v>
      </c>
      <c r="C28" s="18">
        <f>(C26/C27)/12</f>
        <v>42.774193548387096</v>
      </c>
      <c r="D28" s="21">
        <f>(D26/D27)/10</f>
        <v>42.774193548387096</v>
      </c>
      <c r="E28" s="21">
        <f t="shared" ref="E28" si="1">(E26/E27)/10</f>
        <v>42.774193548387096</v>
      </c>
      <c r="F28" s="24"/>
    </row>
    <row r="29" spans="1:7" ht="25.5">
      <c r="A29" s="7" t="s">
        <v>6</v>
      </c>
      <c r="B29" s="8" t="s">
        <v>3</v>
      </c>
      <c r="C29" s="21">
        <f>819.2+497.9+223.7+9091+3844+2000</f>
        <v>16475.8</v>
      </c>
      <c r="D29" s="21">
        <f>7730+3188+1621+152.7+329.9+542.2</f>
        <v>13563.800000000001</v>
      </c>
      <c r="E29" s="21">
        <f>7730+3188+1621+152.7+329.9+542.2</f>
        <v>13563.800000000001</v>
      </c>
      <c r="F29" s="24"/>
    </row>
    <row r="30" spans="1:7" ht="36.75">
      <c r="A30" s="14" t="s">
        <v>7</v>
      </c>
      <c r="B30" s="8" t="s">
        <v>3</v>
      </c>
      <c r="C30" s="21">
        <f>11652+834</f>
        <v>12486</v>
      </c>
      <c r="D30" s="21">
        <f>8769+680</f>
        <v>9449</v>
      </c>
      <c r="E30" s="21">
        <f>8769+680</f>
        <v>9449</v>
      </c>
      <c r="F30" s="24"/>
    </row>
    <row r="31" spans="1:7" ht="25.5">
      <c r="A31" s="14" t="s">
        <v>8</v>
      </c>
      <c r="B31" s="8" t="s">
        <v>3</v>
      </c>
      <c r="C31" s="21">
        <v>0</v>
      </c>
      <c r="D31" s="21">
        <v>0</v>
      </c>
      <c r="E31" s="21">
        <v>0</v>
      </c>
      <c r="F31" s="24"/>
    </row>
    <row r="32" spans="1:7" ht="36.75">
      <c r="A32" s="14" t="s">
        <v>9</v>
      </c>
      <c r="B32" s="8" t="s">
        <v>3</v>
      </c>
      <c r="C32" s="21">
        <v>72514.2</v>
      </c>
      <c r="D32" s="21">
        <v>56692.2</v>
      </c>
      <c r="E32" s="21">
        <v>56692.2</v>
      </c>
      <c r="F32" s="24"/>
    </row>
    <row r="33" spans="1:6" ht="38.25" customHeight="1">
      <c r="A33" s="14" t="s">
        <v>10</v>
      </c>
      <c r="B33" s="8" t="s">
        <v>3</v>
      </c>
      <c r="C33" s="21">
        <f>1200.1+2494+141+5316+237</f>
        <v>9388.1</v>
      </c>
      <c r="D33" s="21">
        <f>1200.1+2298+4530+141+237</f>
        <v>8406.1</v>
      </c>
      <c r="E33" s="21">
        <v>8406.1</v>
      </c>
      <c r="F33" s="24"/>
    </row>
    <row r="34" spans="1:6">
      <c r="F34" s="24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19</v>
      </c>
      <c r="B1" s="26"/>
      <c r="C1" s="26"/>
      <c r="D1" s="26"/>
      <c r="E1" s="26"/>
    </row>
    <row r="2" spans="1:5">
      <c r="A2" s="26" t="s">
        <v>23</v>
      </c>
      <c r="B2" s="26"/>
      <c r="C2" s="26"/>
      <c r="D2" s="26"/>
      <c r="E2" s="26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21</v>
      </c>
      <c r="B5" s="30"/>
      <c r="C5" s="30"/>
      <c r="D5" s="30"/>
      <c r="E5" s="30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7" t="s">
        <v>41</v>
      </c>
      <c r="B9" s="28" t="s">
        <v>24</v>
      </c>
      <c r="C9" s="27" t="s">
        <v>20</v>
      </c>
      <c r="D9" s="27"/>
      <c r="E9" s="27"/>
    </row>
    <row r="10" spans="1:5" ht="40.5">
      <c r="A10" s="27"/>
      <c r="B10" s="28"/>
      <c r="C10" s="5" t="s">
        <v>25</v>
      </c>
      <c r="D10" s="5" t="s">
        <v>26</v>
      </c>
      <c r="E10" s="6" t="s">
        <v>18</v>
      </c>
    </row>
    <row r="11" spans="1:5">
      <c r="A11" s="7" t="s">
        <v>34</v>
      </c>
      <c r="B11" s="8" t="s">
        <v>11</v>
      </c>
      <c r="C11" s="9"/>
      <c r="D11" s="9"/>
      <c r="E11" s="9"/>
    </row>
    <row r="12" spans="1:5" ht="25.5">
      <c r="A12" s="12" t="s">
        <v>35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40.5">
      <c r="A20" s="16" t="s">
        <v>36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19</v>
      </c>
      <c r="B1" s="26"/>
      <c r="C1" s="26"/>
      <c r="D1" s="26"/>
      <c r="E1" s="26"/>
    </row>
    <row r="2" spans="1:5">
      <c r="A2" s="26" t="s">
        <v>23</v>
      </c>
      <c r="B2" s="26"/>
      <c r="C2" s="26"/>
      <c r="D2" s="26"/>
      <c r="E2" s="26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21</v>
      </c>
      <c r="B5" s="30"/>
      <c r="C5" s="30"/>
      <c r="D5" s="30"/>
      <c r="E5" s="30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7" t="s">
        <v>40</v>
      </c>
      <c r="B9" s="28" t="s">
        <v>24</v>
      </c>
      <c r="C9" s="27" t="s">
        <v>20</v>
      </c>
      <c r="D9" s="27"/>
      <c r="E9" s="27"/>
    </row>
    <row r="10" spans="1:5" ht="40.5">
      <c r="A10" s="27"/>
      <c r="B10" s="28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 customHeight="1">
      <c r="A23" s="16" t="s">
        <v>33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37</v>
      </c>
      <c r="B28" s="8" t="s">
        <v>38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19</v>
      </c>
      <c r="B1" s="26"/>
      <c r="C1" s="26"/>
      <c r="D1" s="26"/>
      <c r="E1" s="26"/>
    </row>
    <row r="2" spans="1:5">
      <c r="A2" s="26" t="s">
        <v>23</v>
      </c>
      <c r="B2" s="26"/>
      <c r="C2" s="26"/>
      <c r="D2" s="26"/>
      <c r="E2" s="26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21</v>
      </c>
      <c r="B5" s="30"/>
      <c r="C5" s="30"/>
      <c r="D5" s="30"/>
      <c r="E5" s="30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7" t="s">
        <v>39</v>
      </c>
      <c r="B9" s="28" t="s">
        <v>24</v>
      </c>
      <c r="C9" s="27" t="s">
        <v>20</v>
      </c>
      <c r="D9" s="27"/>
      <c r="E9" s="27"/>
    </row>
    <row r="10" spans="1:5" ht="40.5">
      <c r="A10" s="27"/>
      <c r="B10" s="28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37</v>
      </c>
      <c r="B19" s="8" t="s">
        <v>38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37</v>
      </c>
      <c r="B22" s="8" t="s">
        <v>38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37</v>
      </c>
      <c r="B25" s="8" t="s">
        <v>38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2018-12-23T17:02:45Z</dcterms:modified>
</cp:coreProperties>
</file>