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120" windowWidth="15480" windowHeight="10905"/>
  </bookViews>
  <sheets>
    <sheet name="среднее" sheetId="2" r:id="rId1"/>
    <sheet name="ТиПО" sheetId="3" state="hidden" r:id="rId2"/>
    <sheet name="вузы" sheetId="4" state="hidden" r:id="rId3"/>
  </sheets>
  <calcPr calcId="145621"/>
</workbook>
</file>

<file path=xl/calcChain.xml><?xml version="1.0" encoding="utf-8"?>
<calcChain xmlns="http://schemas.openxmlformats.org/spreadsheetml/2006/main">
  <c r="E37" i="2" l="1"/>
  <c r="D37" i="2"/>
  <c r="C27" i="2"/>
  <c r="C29" i="2" s="1"/>
  <c r="C37" i="2"/>
  <c r="E27" i="2"/>
  <c r="E19" i="2" s="1"/>
  <c r="E17" i="2" s="1"/>
  <c r="E16" i="2" s="1"/>
  <c r="D27" i="2"/>
  <c r="D29" i="2" s="1"/>
  <c r="E33" i="2"/>
  <c r="D33" i="2"/>
  <c r="C33" i="2"/>
  <c r="E29" i="2"/>
  <c r="E32" i="2"/>
  <c r="D32" i="2"/>
  <c r="C32" i="2"/>
  <c r="E30" i="2"/>
  <c r="D30" i="2"/>
  <c r="C30" i="2"/>
  <c r="D26" i="2"/>
  <c r="E26" i="2"/>
  <c r="C26" i="2"/>
  <c r="E24" i="2"/>
  <c r="D24" i="2"/>
  <c r="C24" i="2"/>
  <c r="E23" i="2"/>
  <c r="D23" i="2"/>
  <c r="C23" i="2"/>
  <c r="E21" i="2"/>
  <c r="D21" i="2"/>
  <c r="C21" i="2"/>
  <c r="E34" i="2"/>
  <c r="D34" i="2"/>
  <c r="C34" i="2"/>
  <c r="D19" i="2" l="1"/>
  <c r="D17" i="2" s="1"/>
  <c r="D16" i="2" s="1"/>
  <c r="C19" i="2"/>
  <c r="C17" i="2" l="1"/>
  <c r="C16" i="2" s="1"/>
</calcChain>
</file>

<file path=xl/sharedStrings.xml><?xml version="1.0" encoding="utf-8"?>
<sst xmlns="http://schemas.openxmlformats.org/spreadsheetml/2006/main" count="158" uniqueCount="44">
  <si>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</si>
  <si>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</si>
  <si>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</si>
  <si>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</si>
  <si>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</si>
  <si>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</si>
  <si>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</si>
  <si>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</si>
  <si>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</si>
  <si>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</si>
  <si>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</si>
  <si>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</si>
  <si>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</si>
  <si>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</si>
  <si>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</si>
  <si>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</si>
  <si>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</si>
  <si>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</si>
  <si>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</si>
  <si>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</si>
  <si>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</si>
  <si>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</si>
  <si>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</si>
  <si>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</si>
  <si>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</si>
  <si>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</si>
  <si>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</si>
  <si>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</si>
  <si>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</si>
  <si>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</si>
  <si>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</si>
  <si>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</si>
  <si>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</si>
  <si>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</si>
  <si>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Среднее образование </t>
  </si>
  <si>
    <t>2019 год</t>
  </si>
  <si>
    <t>по состоянию на "1" апреля 2019г.</t>
  </si>
  <si>
    <t>план на  31.03.19г.</t>
  </si>
  <si>
    <r>
      <t xml:space="preserve">3.3. Прочий педагогический персонал 
</t>
    </r>
    <r>
      <rPr>
        <i/>
        <sz val="14"/>
        <color theme="1"/>
        <rFont val="Times New Roman"/>
        <family val="1"/>
        <charset val="204"/>
      </rPr>
      <t>(педагог-психолог, социальный педагог, вожатый и др.)</t>
    </r>
  </si>
  <si>
    <r>
      <t xml:space="preserve">СРОЧНО! ВСЕМ БУХГАЛТЕРАМ! ДО </t>
    </r>
    <r>
      <rPr>
        <b/>
        <u/>
        <sz val="14"/>
        <color rgb="FFFF0000"/>
        <rFont val="Times New Roman"/>
        <family val="1"/>
        <charset val="204"/>
      </rPr>
      <t>12:00 Ч 21.05.2019</t>
    </r>
    <r>
      <rPr>
        <b/>
        <sz val="14"/>
        <color rgb="FFFF0000"/>
        <rFont val="Times New Roman"/>
        <family val="1"/>
        <charset val="204"/>
      </rPr>
      <t xml:space="preserve"> РАЗМЕСТИТЬ ОТКРЫТЫЙ БЮДЖЕТ ЗА ПЕРВЫЙ КВАРТАЛ (НА 1.04.2019 Г) И ОТДЕЛЬНО ЗА АПРЕЛЬ (НА 01.05.2019г), НА КОНТРОЛЕ У РУКОВОДИТЕЛЯ, ПО ВОПРОСАМ ЗВОНИТЬ СВОИМ КУРАТОРАМ!</t>
    </r>
  </si>
  <si>
    <r>
      <t xml:space="preserve">3. Коммунальные расходы 
</t>
    </r>
    <r>
      <rPr>
        <i/>
        <sz val="14"/>
        <color theme="1"/>
        <rFont val="Times New Roman"/>
        <family val="1"/>
        <charset val="204"/>
      </rPr>
      <t>(свет, вода, отопление, связь,интернет, ареднда помещений и др.)</t>
    </r>
  </si>
  <si>
    <r>
      <t xml:space="preserve">5. Капитальные расходы 
</t>
    </r>
    <r>
      <rPr>
        <i/>
        <sz val="14"/>
        <color theme="1"/>
        <rFont val="Times New Roman"/>
        <family val="1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</si>
  <si>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4"/>
        <color theme="1"/>
        <rFont val="Times New Roman"/>
        <family val="1"/>
        <charset val="204"/>
      </rPr>
      <t>(приобретение литературы, канцелярских и хозяйственных товаров и др.)</t>
    </r>
  </si>
  <si>
    <t>ГУ "Школа - лицей № 16 города Павлодара"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</si>
</sst>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\ _₽"/>
    <numFmt numFmtId="165" formatCode="#,##0.0_р_."/>
    <numFmt numFmtId="166" formatCode="#,##0.00_р_."/>
  </numFmts>
  <fonts count="14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i/>
      <u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7" fillId="0" borderId="0" xfId="0" applyFont="1"/>
    <xf numFmtId="0" fontId="8" fillId="0" borderId="2" xfId="0" applyFont="1" applyBorder="1"/>
    <xf numFmtId="0" fontId="11" fillId="0" borderId="0" xfId="0" applyFont="1"/>
    <xf numFmtId="0" fontId="12" fillId="0" borderId="0" xfId="0" applyFont="1"/>
    <xf numFmtId="0" fontId="8" fillId="0" borderId="0" xfId="0" applyFont="1"/>
    <xf numFmtId="0" fontId="8" fillId="0" borderId="0" xfId="0" applyFont="1" applyAlignment="1">
      <alignment horizontal="center" vertical="top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/>
    <xf numFmtId="0" fontId="8" fillId="0" borderId="2" xfId="0" applyFont="1" applyBorder="1" applyAlignment="1">
      <alignment horizontal="center" vertical="center" wrapText="1"/>
    </xf>
    <xf numFmtId="164" fontId="11" fillId="0" borderId="2" xfId="0" applyNumberFormat="1" applyFont="1" applyBorder="1"/>
    <xf numFmtId="0" fontId="11" fillId="0" borderId="2" xfId="0" applyFont="1" applyBorder="1"/>
    <xf numFmtId="0" fontId="8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wrapText="1"/>
    </xf>
    <xf numFmtId="0" fontId="12" fillId="0" borderId="2" xfId="0" applyFont="1" applyBorder="1" applyAlignment="1">
      <alignment wrapText="1"/>
    </xf>
    <xf numFmtId="166" fontId="13" fillId="0" borderId="2" xfId="0" applyNumberFormat="1" applyFont="1" applyBorder="1"/>
    <xf numFmtId="166" fontId="13" fillId="0" borderId="2" xfId="0" applyNumberFormat="1" applyFont="1" applyBorder="1"/>
    <xf numFmtId="165" fontId="13" fillId="0" borderId="2" xfId="0" applyNumberFormat="1" applyFont="1" applyBorder="1"/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topLeftCell="A5" workbookViewId="0">
      <selection activeCell="F14" sqref="F14"/>
    </sheetView>
  </sheetViews>
  <sheetFormatPr defaultColWidth="9.140625" defaultRowHeight="18.75" x14ac:dyDescent="0.3"/>
  <cols>
    <col min="1" max="1" width="69.42578125" style="19" customWidth="1"/>
    <col min="2" max="2" width="9.140625" style="21"/>
    <col min="3" max="3" width="14.28515625" style="19" customWidth="1"/>
    <col min="4" max="4" width="13" style="19" customWidth="1"/>
    <col min="5" max="5" width="13.7109375" style="19" customWidth="1"/>
    <col min="6" max="7" width="12" style="19" customWidth="1"/>
    <col min="8" max="16384" width="9.140625" style="19"/>
  </cols>
  <sheetData>
    <row r="1" spans="1:6" hidden="1" x14ac:dyDescent="0.3">
      <c r="A1" s="37" t="s">
        <v>39</v>
      </c>
      <c r="B1" s="37"/>
      <c r="C1" s="37"/>
      <c r="D1" s="37"/>
      <c r="E1" s="37"/>
      <c r="F1" s="37"/>
    </row>
    <row r="2" spans="1:6" hidden="1" x14ac:dyDescent="0.3">
      <c r="A2" s="37"/>
      <c r="B2" s="37"/>
      <c r="C2" s="37"/>
      <c r="D2" s="37"/>
      <c r="E2" s="37"/>
      <c r="F2" s="37"/>
    </row>
    <row r="3" spans="1:6" hidden="1" x14ac:dyDescent="0.3">
      <c r="A3" s="37"/>
      <c r="B3" s="37"/>
      <c r="C3" s="37"/>
      <c r="D3" s="37"/>
      <c r="E3" s="37"/>
      <c r="F3" s="37"/>
    </row>
    <row r="4" spans="1:6" hidden="1" x14ac:dyDescent="0.3">
      <c r="A4" s="37"/>
      <c r="B4" s="37"/>
      <c r="C4" s="37"/>
      <c r="D4" s="37"/>
      <c r="E4" s="37"/>
      <c r="F4" s="37"/>
    </row>
    <row r="5" spans="1:6" x14ac:dyDescent="0.3">
      <c r="A5" s="38" t="s">
        <v>16</v>
      </c>
      <c r="B5" s="38"/>
      <c r="C5" s="38"/>
      <c r="D5" s="38"/>
      <c r="E5" s="38"/>
    </row>
    <row r="6" spans="1:6" x14ac:dyDescent="0.3">
      <c r="A6" s="38" t="s">
        <v>36</v>
      </c>
      <c r="B6" s="38"/>
      <c r="C6" s="38"/>
      <c r="D6" s="38"/>
      <c r="E6" s="38"/>
    </row>
    <row r="7" spans="1:6" x14ac:dyDescent="0.3">
      <c r="A7" s="20"/>
    </row>
    <row r="8" spans="1:6" x14ac:dyDescent="0.3">
      <c r="A8" s="39" t="s">
        <v>43</v>
      </c>
      <c r="B8" s="39"/>
      <c r="C8" s="39"/>
      <c r="D8" s="39"/>
      <c r="E8" s="39"/>
    </row>
    <row r="9" spans="1:6" ht="15.75" customHeight="1" x14ac:dyDescent="0.3">
      <c r="A9" s="40" t="s">
        <v>18</v>
      </c>
      <c r="B9" s="40"/>
      <c r="C9" s="40"/>
      <c r="D9" s="40"/>
      <c r="E9" s="40"/>
    </row>
    <row r="10" spans="1:6" x14ac:dyDescent="0.3">
      <c r="A10" s="22"/>
    </row>
    <row r="11" spans="1:6" x14ac:dyDescent="0.3">
      <c r="A11" s="17" t="s">
        <v>19</v>
      </c>
    </row>
    <row r="12" spans="1:6" x14ac:dyDescent="0.3">
      <c r="A12" s="20"/>
    </row>
    <row r="13" spans="1:6" x14ac:dyDescent="0.3">
      <c r="A13" s="35" t="s">
        <v>34</v>
      </c>
      <c r="B13" s="36" t="s">
        <v>21</v>
      </c>
      <c r="C13" s="35" t="s">
        <v>35</v>
      </c>
      <c r="D13" s="35"/>
      <c r="E13" s="35"/>
    </row>
    <row r="14" spans="1:6" ht="56.25" x14ac:dyDescent="0.3">
      <c r="A14" s="35"/>
      <c r="B14" s="36"/>
      <c r="C14" s="23" t="s">
        <v>22</v>
      </c>
      <c r="D14" s="23" t="s">
        <v>37</v>
      </c>
      <c r="E14" s="24" t="s">
        <v>15</v>
      </c>
    </row>
    <row r="15" spans="1:6" x14ac:dyDescent="0.3">
      <c r="A15" s="25" t="s">
        <v>24</v>
      </c>
      <c r="B15" s="26" t="s">
        <v>10</v>
      </c>
      <c r="C15" s="27">
        <v>1317</v>
      </c>
      <c r="D15" s="27">
        <v>1317</v>
      </c>
      <c r="E15" s="27">
        <v>1317</v>
      </c>
    </row>
    <row r="16" spans="1:6" ht="37.5" x14ac:dyDescent="0.3">
      <c r="A16" s="18" t="s">
        <v>27</v>
      </c>
      <c r="B16" s="26" t="s">
        <v>2</v>
      </c>
      <c r="C16" s="27">
        <f>C17/C15</f>
        <v>205.3825968109339</v>
      </c>
      <c r="D16" s="27">
        <f t="shared" ref="D16:E16" si="0">D17/D15</f>
        <v>51.588443432042517</v>
      </c>
      <c r="E16" s="27">
        <f t="shared" si="0"/>
        <v>51.588443432042517</v>
      </c>
    </row>
    <row r="17" spans="1:5" ht="37.5" x14ac:dyDescent="0.3">
      <c r="A17" s="25" t="s">
        <v>11</v>
      </c>
      <c r="B17" s="26" t="s">
        <v>2</v>
      </c>
      <c r="C17" s="27">
        <f>C19+C33+C34+C35+C36+C37</f>
        <v>270488.87999999995</v>
      </c>
      <c r="D17" s="27">
        <f t="shared" ref="D17:E17" si="1">D19+D33+D34+D35+D36+D37</f>
        <v>67941.98</v>
      </c>
      <c r="E17" s="27">
        <f t="shared" si="1"/>
        <v>67941.98</v>
      </c>
    </row>
    <row r="18" spans="1:5" x14ac:dyDescent="0.3">
      <c r="A18" s="18" t="s">
        <v>0</v>
      </c>
      <c r="B18" s="18"/>
      <c r="C18" s="27"/>
      <c r="D18" s="27"/>
      <c r="E18" s="27"/>
    </row>
    <row r="19" spans="1:5" ht="37.5" x14ac:dyDescent="0.3">
      <c r="A19" s="25" t="s">
        <v>12</v>
      </c>
      <c r="B19" s="26" t="s">
        <v>2</v>
      </c>
      <c r="C19" s="27">
        <f>C21+C24+C27+C30</f>
        <v>227768.87999999995</v>
      </c>
      <c r="D19" s="27">
        <f t="shared" ref="D19:E19" si="2">D21+D24+D27+D30</f>
        <v>55571.87999999999</v>
      </c>
      <c r="E19" s="27">
        <f t="shared" si="2"/>
        <v>55571.87999999999</v>
      </c>
    </row>
    <row r="20" spans="1:5" x14ac:dyDescent="0.3">
      <c r="A20" s="18" t="s">
        <v>1</v>
      </c>
      <c r="B20" s="18"/>
      <c r="C20" s="27"/>
      <c r="D20" s="27"/>
      <c r="E20" s="27"/>
    </row>
    <row r="21" spans="1:5" ht="37.5" x14ac:dyDescent="0.3">
      <c r="A21" s="28" t="s">
        <v>13</v>
      </c>
      <c r="B21" s="26" t="s">
        <v>2</v>
      </c>
      <c r="C21" s="27">
        <f>848.7*12</f>
        <v>10184.400000000001</v>
      </c>
      <c r="D21" s="27">
        <f>848.7*3</f>
        <v>2546.1000000000004</v>
      </c>
      <c r="E21" s="27">
        <f>848.7*3</f>
        <v>2546.1000000000004</v>
      </c>
    </row>
    <row r="22" spans="1:5" x14ac:dyDescent="0.3">
      <c r="A22" s="18" t="s">
        <v>4</v>
      </c>
      <c r="B22" s="29" t="s">
        <v>3</v>
      </c>
      <c r="C22" s="33">
        <v>8.5</v>
      </c>
      <c r="D22" s="33">
        <v>8.5</v>
      </c>
      <c r="E22" s="33">
        <v>8.5</v>
      </c>
    </row>
    <row r="23" spans="1:5" ht="21.95" customHeight="1" x14ac:dyDescent="0.3">
      <c r="A23" s="18" t="s">
        <v>30</v>
      </c>
      <c r="B23" s="26" t="s">
        <v>31</v>
      </c>
      <c r="C23" s="34">
        <f>C21/C22*1000/12</f>
        <v>99847.058823529413</v>
      </c>
      <c r="D23" s="34">
        <f>D21/D22*1000/3</f>
        <v>99847.058823529413</v>
      </c>
      <c r="E23" s="34">
        <f>E21/E22*1000/3</f>
        <v>99847.058823529413</v>
      </c>
    </row>
    <row r="24" spans="1:5" ht="37.5" x14ac:dyDescent="0.3">
      <c r="A24" s="28" t="s">
        <v>25</v>
      </c>
      <c r="B24" s="26" t="s">
        <v>2</v>
      </c>
      <c r="C24" s="27">
        <f>13645.3*12</f>
        <v>163743.59999999998</v>
      </c>
      <c r="D24" s="27">
        <f>13645.3*3</f>
        <v>40935.899999999994</v>
      </c>
      <c r="E24" s="27">
        <f>13645.3*3</f>
        <v>40935.899999999994</v>
      </c>
    </row>
    <row r="25" spans="1:5" x14ac:dyDescent="0.3">
      <c r="A25" s="18" t="s">
        <v>4</v>
      </c>
      <c r="B25" s="29" t="s">
        <v>3</v>
      </c>
      <c r="C25" s="32">
        <v>116.89</v>
      </c>
      <c r="D25" s="32">
        <v>116.89</v>
      </c>
      <c r="E25" s="32">
        <v>116.89</v>
      </c>
    </row>
    <row r="26" spans="1:5" ht="21.95" customHeight="1" x14ac:dyDescent="0.3">
      <c r="A26" s="18" t="s">
        <v>30</v>
      </c>
      <c r="B26" s="26" t="s">
        <v>31</v>
      </c>
      <c r="C26" s="27">
        <f>C24/C25*1000/12</f>
        <v>116736.24775429889</v>
      </c>
      <c r="D26" s="27">
        <f t="shared" ref="D26:E26" si="3">D24/D25*1000/12</f>
        <v>29184.061938574723</v>
      </c>
      <c r="E26" s="27">
        <f t="shared" si="3"/>
        <v>29184.061938574723</v>
      </c>
    </row>
    <row r="27" spans="1:5" ht="37.5" x14ac:dyDescent="0.3">
      <c r="A27" s="30" t="s">
        <v>38</v>
      </c>
      <c r="B27" s="26" t="s">
        <v>2</v>
      </c>
      <c r="C27" s="27">
        <f>2261.34*12</f>
        <v>27136.080000000002</v>
      </c>
      <c r="D27" s="27">
        <f>1804.56*3</f>
        <v>5413.68</v>
      </c>
      <c r="E27" s="27">
        <f>1804.56*3</f>
        <v>5413.68</v>
      </c>
    </row>
    <row r="28" spans="1:5" x14ac:dyDescent="0.3">
      <c r="A28" s="18" t="s">
        <v>4</v>
      </c>
      <c r="B28" s="29" t="s">
        <v>3</v>
      </c>
      <c r="C28" s="33">
        <v>33.75</v>
      </c>
      <c r="D28" s="33">
        <v>33.75</v>
      </c>
      <c r="E28" s="33">
        <v>33.75</v>
      </c>
    </row>
    <row r="29" spans="1:5" ht="21.95" customHeight="1" x14ac:dyDescent="0.3">
      <c r="A29" s="18" t="s">
        <v>30</v>
      </c>
      <c r="B29" s="26" t="s">
        <v>31</v>
      </c>
      <c r="C29" s="27">
        <f>C27/C28*1000/12</f>
        <v>67002.666666666672</v>
      </c>
      <c r="D29" s="27">
        <f>D27/D28*1000/3</f>
        <v>53468.444444444445</v>
      </c>
      <c r="E29" s="27">
        <f>E27/E28*1000/3</f>
        <v>53468.444444444445</v>
      </c>
    </row>
    <row r="30" spans="1:5" ht="37.5" x14ac:dyDescent="0.3">
      <c r="A30" s="28" t="s">
        <v>26</v>
      </c>
      <c r="B30" s="26" t="s">
        <v>2</v>
      </c>
      <c r="C30" s="27">
        <f>2225.4*12</f>
        <v>26704.800000000003</v>
      </c>
      <c r="D30" s="27">
        <f>2225.4*3</f>
        <v>6676.2000000000007</v>
      </c>
      <c r="E30" s="27">
        <f>2225.4*3</f>
        <v>6676.2000000000007</v>
      </c>
    </row>
    <row r="31" spans="1:5" x14ac:dyDescent="0.3">
      <c r="A31" s="18" t="s">
        <v>4</v>
      </c>
      <c r="B31" s="29" t="s">
        <v>3</v>
      </c>
      <c r="C31" s="33">
        <v>44</v>
      </c>
      <c r="D31" s="33">
        <v>44</v>
      </c>
      <c r="E31" s="33">
        <v>44</v>
      </c>
    </row>
    <row r="32" spans="1:5" ht="21.95" customHeight="1" x14ac:dyDescent="0.3">
      <c r="A32" s="18" t="s">
        <v>30</v>
      </c>
      <c r="B32" s="26" t="s">
        <v>31</v>
      </c>
      <c r="C32" s="27">
        <f>C30/C31*1000/12</f>
        <v>50577.272727272735</v>
      </c>
      <c r="D32" s="27">
        <f>D30/D31*1000/3</f>
        <v>50577.272727272735</v>
      </c>
      <c r="E32" s="27">
        <f>E30/E31*1000/3</f>
        <v>50577.272727272735</v>
      </c>
    </row>
    <row r="33" spans="1:5" ht="37.5" x14ac:dyDescent="0.3">
      <c r="A33" s="25" t="s">
        <v>5</v>
      </c>
      <c r="B33" s="26" t="s">
        <v>2</v>
      </c>
      <c r="C33" s="27">
        <f>2095+1226+580+9790+5649+2708</f>
        <v>22048</v>
      </c>
      <c r="D33" s="27">
        <f>511+298+143+2536+1417+690</f>
        <v>5595</v>
      </c>
      <c r="E33" s="27">
        <f>511+298+143+2536+1417+690</f>
        <v>5595</v>
      </c>
    </row>
    <row r="34" spans="1:5" ht="56.25" x14ac:dyDescent="0.3">
      <c r="A34" s="31" t="s">
        <v>40</v>
      </c>
      <c r="B34" s="26" t="s">
        <v>2</v>
      </c>
      <c r="C34" s="27">
        <f>10953+1129</f>
        <v>12082</v>
      </c>
      <c r="D34" s="27">
        <f>4700+174</f>
        <v>4874</v>
      </c>
      <c r="E34" s="27">
        <f>4700+174</f>
        <v>4874</v>
      </c>
    </row>
    <row r="35" spans="1:5" ht="37.5" x14ac:dyDescent="0.3">
      <c r="A35" s="31" t="s">
        <v>7</v>
      </c>
      <c r="B35" s="26" t="s">
        <v>2</v>
      </c>
      <c r="C35" s="27">
        <v>3407</v>
      </c>
      <c r="D35" s="27">
        <v>704</v>
      </c>
      <c r="E35" s="27">
        <v>704</v>
      </c>
    </row>
    <row r="36" spans="1:5" ht="56.25" x14ac:dyDescent="0.3">
      <c r="A36" s="31" t="s">
        <v>41</v>
      </c>
      <c r="B36" s="26" t="s">
        <v>2</v>
      </c>
      <c r="C36" s="27">
        <v>0</v>
      </c>
      <c r="D36" s="27">
        <v>0</v>
      </c>
      <c r="E36" s="27">
        <v>0</v>
      </c>
    </row>
    <row r="37" spans="1:5" ht="56.25" customHeight="1" x14ac:dyDescent="0.3">
      <c r="A37" s="31" t="s">
        <v>42</v>
      </c>
      <c r="B37" s="26" t="s">
        <v>2</v>
      </c>
      <c r="C37" s="27">
        <f>826+72.1+4189+90.8+5.1</f>
        <v>5183.0000000000009</v>
      </c>
      <c r="D37" s="27">
        <f>343+72.1+782</f>
        <v>1197.0999999999999</v>
      </c>
      <c r="E37" s="27">
        <f>343+72.1+782</f>
        <v>1197.0999999999999</v>
      </c>
    </row>
  </sheetData>
  <mergeCells count="8">
    <mergeCell ref="A13:A14"/>
    <mergeCell ref="B13:B14"/>
    <mergeCell ref="C13:E13"/>
    <mergeCell ref="A1:F4"/>
    <mergeCell ref="A5:E5"/>
    <mergeCell ref="A6:E6"/>
    <mergeCell ref="A8:E8"/>
    <mergeCell ref="A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41" t="s">
        <v>16</v>
      </c>
      <c r="B1" s="41"/>
      <c r="C1" s="41"/>
      <c r="D1" s="41"/>
      <c r="E1" s="41"/>
    </row>
    <row r="2" spans="1:5" x14ac:dyDescent="0.3">
      <c r="A2" s="41" t="s">
        <v>20</v>
      </c>
      <c r="B2" s="41"/>
      <c r="C2" s="41"/>
      <c r="D2" s="41"/>
      <c r="E2" s="41"/>
    </row>
    <row r="3" spans="1:5" x14ac:dyDescent="0.3">
      <c r="A3" s="1"/>
    </row>
    <row r="4" spans="1:5" x14ac:dyDescent="0.3">
      <c r="A4" s="42"/>
      <c r="B4" s="42"/>
      <c r="C4" s="42"/>
      <c r="D4" s="42"/>
      <c r="E4" s="42"/>
    </row>
    <row r="5" spans="1:5" ht="15.75" customHeight="1" x14ac:dyDescent="0.3">
      <c r="A5" s="43" t="s">
        <v>18</v>
      </c>
      <c r="B5" s="43"/>
      <c r="C5" s="43"/>
      <c r="D5" s="43"/>
      <c r="E5" s="43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44" t="s">
        <v>33</v>
      </c>
      <c r="B9" s="45" t="s">
        <v>21</v>
      </c>
      <c r="C9" s="44" t="s">
        <v>17</v>
      </c>
      <c r="D9" s="44"/>
      <c r="E9" s="44"/>
    </row>
    <row r="10" spans="1:5" ht="40.5" x14ac:dyDescent="0.3">
      <c r="A10" s="44"/>
      <c r="B10" s="45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24</v>
      </c>
      <c r="B11" s="8" t="s">
        <v>10</v>
      </c>
      <c r="C11" s="9"/>
      <c r="D11" s="9"/>
      <c r="E11" s="9"/>
    </row>
    <row r="12" spans="1:5" ht="25.5" x14ac:dyDescent="0.3">
      <c r="A12" s="12" t="s">
        <v>27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30</v>
      </c>
      <c r="B19" s="8" t="s">
        <v>31</v>
      </c>
      <c r="C19" s="9"/>
      <c r="D19" s="9"/>
      <c r="E19" s="9"/>
    </row>
    <row r="20" spans="1:5" ht="25.5" x14ac:dyDescent="0.3">
      <c r="A20" s="9" t="s">
        <v>28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30</v>
      </c>
      <c r="B22" s="8" t="s">
        <v>31</v>
      </c>
      <c r="C22" s="9"/>
      <c r="D22" s="9"/>
      <c r="E22" s="9"/>
    </row>
    <row r="23" spans="1:5" ht="25.5" customHeight="1" x14ac:dyDescent="0.3">
      <c r="A23" s="16" t="s">
        <v>29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30</v>
      </c>
      <c r="B25" s="8" t="s">
        <v>31</v>
      </c>
      <c r="C25" s="9"/>
      <c r="D25" s="9"/>
      <c r="E25" s="9"/>
    </row>
    <row r="26" spans="1:5" ht="25.5" x14ac:dyDescent="0.3">
      <c r="A26" s="9" t="s">
        <v>26</v>
      </c>
      <c r="B26" s="8" t="s">
        <v>2</v>
      </c>
      <c r="C26" s="9"/>
      <c r="D26" s="9"/>
      <c r="E26" s="9"/>
    </row>
    <row r="27" spans="1:5" x14ac:dyDescent="0.3">
      <c r="A27" s="12" t="s">
        <v>4</v>
      </c>
      <c r="B27" s="13" t="s">
        <v>3</v>
      </c>
      <c r="C27" s="9"/>
      <c r="D27" s="9"/>
      <c r="E27" s="9"/>
    </row>
    <row r="28" spans="1:5" ht="21.95" customHeight="1" x14ac:dyDescent="0.3">
      <c r="A28" s="12" t="s">
        <v>30</v>
      </c>
      <c r="B28" s="8" t="s">
        <v>31</v>
      </c>
      <c r="C28" s="9"/>
      <c r="D28" s="9"/>
      <c r="E28" s="9"/>
    </row>
    <row r="29" spans="1:5" ht="25.5" x14ac:dyDescent="0.3">
      <c r="A29" s="7" t="s">
        <v>5</v>
      </c>
      <c r="B29" s="8" t="s">
        <v>2</v>
      </c>
      <c r="C29" s="9"/>
      <c r="D29" s="9"/>
      <c r="E29" s="9"/>
    </row>
    <row r="30" spans="1:5" ht="36.75" x14ac:dyDescent="0.3">
      <c r="A30" s="14" t="s">
        <v>6</v>
      </c>
      <c r="B30" s="8" t="s">
        <v>2</v>
      </c>
      <c r="C30" s="9"/>
      <c r="D30" s="9"/>
      <c r="E30" s="9"/>
    </row>
    <row r="31" spans="1:5" ht="25.5" x14ac:dyDescent="0.3">
      <c r="A31" s="14" t="s">
        <v>7</v>
      </c>
      <c r="B31" s="8" t="s">
        <v>2</v>
      </c>
      <c r="C31" s="9"/>
      <c r="D31" s="9"/>
      <c r="E31" s="9"/>
    </row>
    <row r="32" spans="1:5" ht="36.75" x14ac:dyDescent="0.3">
      <c r="A32" s="14" t="s">
        <v>8</v>
      </c>
      <c r="B32" s="8" t="s">
        <v>2</v>
      </c>
      <c r="C32" s="9"/>
      <c r="D32" s="9"/>
      <c r="E32" s="9"/>
    </row>
    <row r="33" spans="1:5" ht="38.25" customHeight="1" x14ac:dyDescent="0.3">
      <c r="A33" s="14" t="s">
        <v>9</v>
      </c>
      <c r="B33" s="8" t="s">
        <v>2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41" t="s">
        <v>16</v>
      </c>
      <c r="B1" s="41"/>
      <c r="C1" s="41"/>
      <c r="D1" s="41"/>
      <c r="E1" s="41"/>
    </row>
    <row r="2" spans="1:5" x14ac:dyDescent="0.3">
      <c r="A2" s="41" t="s">
        <v>20</v>
      </c>
      <c r="B2" s="41"/>
      <c r="C2" s="41"/>
      <c r="D2" s="41"/>
      <c r="E2" s="41"/>
    </row>
    <row r="3" spans="1:5" x14ac:dyDescent="0.3">
      <c r="A3" s="1"/>
    </row>
    <row r="4" spans="1:5" x14ac:dyDescent="0.3">
      <c r="A4" s="42"/>
      <c r="B4" s="42"/>
      <c r="C4" s="42"/>
      <c r="D4" s="42"/>
      <c r="E4" s="42"/>
    </row>
    <row r="5" spans="1:5" ht="15.75" customHeight="1" x14ac:dyDescent="0.3">
      <c r="A5" s="43" t="s">
        <v>18</v>
      </c>
      <c r="B5" s="43"/>
      <c r="C5" s="43"/>
      <c r="D5" s="43"/>
      <c r="E5" s="43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44" t="s">
        <v>32</v>
      </c>
      <c r="B9" s="45" t="s">
        <v>21</v>
      </c>
      <c r="C9" s="44" t="s">
        <v>17</v>
      </c>
      <c r="D9" s="44"/>
      <c r="E9" s="44"/>
    </row>
    <row r="10" spans="1:5" ht="40.5" x14ac:dyDescent="0.3">
      <c r="A10" s="44"/>
      <c r="B10" s="45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24</v>
      </c>
      <c r="B11" s="8" t="s">
        <v>10</v>
      </c>
      <c r="C11" s="9"/>
      <c r="D11" s="9"/>
      <c r="E11" s="9"/>
    </row>
    <row r="12" spans="1:5" ht="25.5" x14ac:dyDescent="0.3">
      <c r="A12" s="12" t="s">
        <v>27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30</v>
      </c>
      <c r="B19" s="8" t="s">
        <v>31</v>
      </c>
      <c r="C19" s="9"/>
      <c r="D19" s="9"/>
      <c r="E19" s="9"/>
    </row>
    <row r="20" spans="1:5" ht="25.5" x14ac:dyDescent="0.3">
      <c r="A20" s="9" t="s">
        <v>28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30</v>
      </c>
      <c r="B22" s="8" t="s">
        <v>31</v>
      </c>
      <c r="C22" s="9"/>
      <c r="D22" s="9"/>
      <c r="E22" s="9"/>
    </row>
    <row r="23" spans="1:5" ht="25.5" x14ac:dyDescent="0.3">
      <c r="A23" s="9" t="s">
        <v>14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30</v>
      </c>
      <c r="B25" s="8" t="s">
        <v>31</v>
      </c>
      <c r="C25" s="9"/>
      <c r="D25" s="9"/>
      <c r="E25" s="9"/>
    </row>
    <row r="26" spans="1:5" ht="25.5" x14ac:dyDescent="0.3">
      <c r="A26" s="7" t="s">
        <v>5</v>
      </c>
      <c r="B26" s="8" t="s">
        <v>2</v>
      </c>
      <c r="C26" s="9"/>
      <c r="D26" s="9"/>
      <c r="E26" s="9"/>
    </row>
    <row r="27" spans="1:5" ht="36.75" x14ac:dyDescent="0.3">
      <c r="A27" s="14" t="s">
        <v>6</v>
      </c>
      <c r="B27" s="8" t="s">
        <v>2</v>
      </c>
      <c r="C27" s="9"/>
      <c r="D27" s="9"/>
      <c r="E27" s="9"/>
    </row>
    <row r="28" spans="1:5" ht="25.5" x14ac:dyDescent="0.3">
      <c r="A28" s="14" t="s">
        <v>7</v>
      </c>
      <c r="B28" s="8" t="s">
        <v>2</v>
      </c>
      <c r="C28" s="9"/>
      <c r="D28" s="9"/>
      <c r="E28" s="9"/>
    </row>
    <row r="29" spans="1:5" ht="36.75" x14ac:dyDescent="0.3">
      <c r="A29" s="14" t="s">
        <v>8</v>
      </c>
      <c r="B29" s="8" t="s">
        <v>2</v>
      </c>
      <c r="C29" s="9"/>
      <c r="D29" s="9"/>
      <c r="E29" s="9"/>
    </row>
    <row r="30" spans="1:5" ht="38.25" customHeight="1" x14ac:dyDescent="0.3">
      <c r="A30" s="14" t="s">
        <v>9</v>
      </c>
      <c r="B30" s="8" t="s">
        <v>2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среднее</vt:lpstr>
      <vt:lpstr>ТиПО</vt:lpstr>
      <vt:lpstr>вузы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2019-05-21T06:14:52Z</dcterms:modified>
</cp:coreProperties>
</file>