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кварт" sheetId="2" r:id="rId1"/>
    <sheet name="Апрель" sheetId="3" r:id="rId2"/>
  </sheets>
  <calcPr calcId="144525"/>
</workbook>
</file>

<file path=xl/calcChain.xml><?xml version="1.0" encoding="utf-8"?>
<calcChain xmlns="http://schemas.openxmlformats.org/spreadsheetml/2006/main">
  <c r="G52" i="2" l="1"/>
  <c r="G4" i="2"/>
  <c r="G52" i="3" l="1"/>
  <c r="G17" i="3"/>
  <c r="G34" i="3"/>
  <c r="G37" i="3"/>
  <c r="G13" i="3"/>
  <c r="G19" i="3"/>
  <c r="G5" i="3"/>
  <c r="G20" i="3"/>
  <c r="G50" i="3"/>
  <c r="G51" i="3"/>
  <c r="A44" i="3"/>
  <c r="A45" i="3" s="1"/>
  <c r="A46" i="3" s="1"/>
  <c r="A42" i="3"/>
  <c r="A36" i="3"/>
  <c r="A31" i="3"/>
  <c r="A27" i="3"/>
  <c r="A28" i="3" s="1"/>
  <c r="A29" i="3" s="1"/>
  <c r="A25" i="3"/>
  <c r="A23" i="3"/>
  <c r="A21" i="3"/>
  <c r="A19" i="3"/>
  <c r="A17" i="3"/>
  <c r="A15" i="3"/>
  <c r="A13" i="3"/>
  <c r="A11" i="3"/>
  <c r="A9" i="3"/>
  <c r="A7" i="3"/>
  <c r="A5" i="3"/>
  <c r="A21" i="2"/>
  <c r="A23" i="2"/>
  <c r="A25" i="2"/>
  <c r="A7" i="2"/>
  <c r="A9" i="2"/>
  <c r="A11" i="2"/>
  <c r="A46" i="2"/>
  <c r="A47" i="2" s="1"/>
  <c r="A48" i="2" s="1"/>
  <c r="A44" i="2"/>
  <c r="A35" i="2"/>
  <c r="A31" i="2"/>
  <c r="A27" i="2"/>
  <c r="A28" i="2" s="1"/>
  <c r="A29" i="2" s="1"/>
  <c r="A5" i="2"/>
</calcChain>
</file>

<file path=xl/sharedStrings.xml><?xml version="1.0" encoding="utf-8"?>
<sst xmlns="http://schemas.openxmlformats.org/spreadsheetml/2006/main" count="76" uniqueCount="48">
  <si>
    <t>№ п/п</t>
  </si>
  <si>
    <t>Наименование товаров,работ и услуг</t>
  </si>
  <si>
    <t>Сумма (тенге)</t>
  </si>
  <si>
    <t>мыломойка (чистящее средство, хозяйственное мыло, жидкое мыло, средство для мытья стекол, дизенфицирующее средство, антиржавчина и т.д.)</t>
  </si>
  <si>
    <t>товары для текущего ремонта (краска, шпатлевка, цемент, известь, олифа и т.д.)</t>
  </si>
  <si>
    <t>товары на содержание здания(смеситель для раковины, обтирочное полотно,эл.лампочки)</t>
  </si>
  <si>
    <t>подписка не периодические печатные издания</t>
  </si>
  <si>
    <t>табеля и классные журналы</t>
  </si>
  <si>
    <t>Услуги по техническому обслуживанию и ремонту пожарной сигнализации</t>
  </si>
  <si>
    <t>Мониторинг пожарной сигнализации</t>
  </si>
  <si>
    <t xml:space="preserve">Дератизация и дезинфекция помещений </t>
  </si>
  <si>
    <t xml:space="preserve">техническое обслуживание системы видеонаблюдения </t>
  </si>
  <si>
    <t>Заправка картриджей</t>
  </si>
  <si>
    <t>Установка пожарной сигнализации в подвальном помещении</t>
  </si>
  <si>
    <t>замена гербов согласно новым стандартам</t>
  </si>
  <si>
    <t>Пошив костюмов для парада</t>
  </si>
  <si>
    <t>Промывка и опрессовка системы отопления, подготовка системы отопления к отопительному сезону</t>
  </si>
  <si>
    <t>Услуги по перезарядке огнетушителей</t>
  </si>
  <si>
    <t>Подсветка фасада здания</t>
  </si>
  <si>
    <t>Медосмотр работников школы</t>
  </si>
  <si>
    <t>Стирка спецодежды</t>
  </si>
  <si>
    <t>Услуги по поддержке и сопровождению сайта школы</t>
  </si>
  <si>
    <t>Вывоз мусора</t>
  </si>
  <si>
    <t>Предоставление доступа к виртуальной программе подготовки к ЕНТ–«iTest», мультимедийному курсу начальной школы «iMektep»,образовательной платформе «BilimLand»</t>
  </si>
  <si>
    <t>Услуги по продлению доступа на веб-сайт для управления контентом интерактивных он-лайн уроков</t>
  </si>
  <si>
    <t>Питание для детей из малообеспеченных семей и детей-сирот</t>
  </si>
  <si>
    <t>рюкзаки, канцелярские товары для детей из малообеспеченных семей и детей-сирот</t>
  </si>
  <si>
    <t>спортинвентарь</t>
  </si>
  <si>
    <t>Школьная форма для детей из малообеспеченных семей и детей-сирот</t>
  </si>
  <si>
    <t>одежда для детей из малообеспеченных семей и детей-сирот</t>
  </si>
  <si>
    <t>Выделенная сумма на оплату труда работников школы(заработная плата, налоги,пенсионные, медицинские и социальные отчисления)</t>
  </si>
  <si>
    <r>
      <t xml:space="preserve">Финансирование ГУ "СОШ №6  города Павлодара" на 1 кв </t>
    </r>
    <r>
      <rPr>
        <b/>
        <sz val="16"/>
        <color theme="1"/>
        <rFont val="Calibri"/>
        <family val="2"/>
        <charset val="204"/>
        <scheme val="minor"/>
      </rPr>
      <t>2019 год</t>
    </r>
  </si>
  <si>
    <t>Канц.товары</t>
  </si>
  <si>
    <r>
      <t xml:space="preserve">Финансирование ГУ "СОШ №6  города Павлодара" за апрель </t>
    </r>
    <r>
      <rPr>
        <b/>
        <sz val="16"/>
        <color theme="1"/>
        <rFont val="Calibri"/>
        <family val="2"/>
        <charset val="204"/>
        <scheme val="minor"/>
      </rPr>
      <t>2019 год</t>
    </r>
  </si>
  <si>
    <t>Банковские услуги</t>
  </si>
  <si>
    <t>Социальная помощь (единовременное  пособие)</t>
  </si>
  <si>
    <t>товары на содержание здания (смеситель для раковины, обтирочное полотно,эл.лампочки)</t>
  </si>
  <si>
    <t>Испытание пожарных кранов</t>
  </si>
  <si>
    <t>Монтаж теплопреобразователей</t>
  </si>
  <si>
    <t>Интернет, связь</t>
  </si>
  <si>
    <t>Выделенная сумма на оплату труда работников школы (заработная плата, налоги,пенсионные, медицинские и социальные отчисления, соц налог)</t>
  </si>
  <si>
    <t>ДЧС</t>
  </si>
  <si>
    <t>Оплата коммунальных услуг (Свет. Тепло. Вода)</t>
  </si>
  <si>
    <t>ИТОГО ЗАТРАТЫ ЗА ТЕКУЩИЙ МЕСЯЦ</t>
  </si>
  <si>
    <t>Оплата услуг связи , интернет</t>
  </si>
  <si>
    <t>Услуги по изготовлению мебели</t>
  </si>
  <si>
    <t>Сопровождение  и техническая поддержка информационной системы (1С)</t>
  </si>
  <si>
    <t>ИТОГО С НАЧАЛА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</si>
</sst>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19" workbookViewId="0">
      <selection activeCell="K36" sqref="K36"/>
    </sheetView>
  </sheetViews>
  <sheetFormatPr defaultRowHeight="15" x14ac:dyDescent="0.25"/>
  <cols>
    <col min="1" max="1" width="7.42578125" customWidth="1"/>
    <col min="6" max="6" width="52.42578125" customWidth="1"/>
    <col min="8" max="8" width="7.42578125" customWidth="1"/>
    <col min="9" max="9" width="9.140625" customWidth="1"/>
  </cols>
  <sheetData>
    <row r="1" spans="1:8" ht="46.5" customHeight="1" x14ac:dyDescent="0.35">
      <c r="A1" s="9" t="s">
        <v>31</v>
      </c>
      <c r="B1" s="9"/>
      <c r="C1" s="9"/>
      <c r="D1" s="9"/>
      <c r="E1" s="9"/>
      <c r="F1" s="9"/>
      <c r="G1" s="9"/>
      <c r="H1" s="9"/>
    </row>
    <row r="3" spans="1:8" ht="15.75" x14ac:dyDescent="0.25">
      <c r="A3" s="1" t="s">
        <v>0</v>
      </c>
      <c r="B3" s="10" t="s">
        <v>1</v>
      </c>
      <c r="C3" s="10"/>
      <c r="D3" s="10"/>
      <c r="E3" s="10"/>
      <c r="F3" s="10"/>
      <c r="G3" s="10" t="s">
        <v>2</v>
      </c>
      <c r="H3" s="10"/>
    </row>
    <row r="4" spans="1:8" ht="34.5" customHeight="1" x14ac:dyDescent="0.25">
      <c r="A4" s="2">
        <v>1</v>
      </c>
      <c r="B4" s="11" t="s">
        <v>3</v>
      </c>
      <c r="C4" s="11"/>
      <c r="D4" s="11"/>
      <c r="E4" s="11"/>
      <c r="F4" s="11"/>
      <c r="G4" s="7">
        <f>86.3+57</f>
        <v>143.30000000000001</v>
      </c>
      <c r="H4" s="7"/>
    </row>
    <row r="5" spans="1:8" ht="15.75" x14ac:dyDescent="0.25">
      <c r="A5" s="2">
        <f>A4+1</f>
        <v>2</v>
      </c>
      <c r="B5" s="7" t="s">
        <v>4</v>
      </c>
      <c r="C5" s="7"/>
      <c r="D5" s="7"/>
      <c r="E5" s="7"/>
      <c r="F5" s="7"/>
      <c r="G5" s="20">
        <v>99.2</v>
      </c>
      <c r="H5" s="20"/>
    </row>
    <row r="6" spans="1:8" ht="32.25" customHeight="1" x14ac:dyDescent="0.25">
      <c r="A6" s="2">
        <v>3</v>
      </c>
      <c r="B6" s="11" t="s">
        <v>5</v>
      </c>
      <c r="C6" s="11"/>
      <c r="D6" s="11"/>
      <c r="E6" s="11"/>
      <c r="F6" s="11"/>
      <c r="G6" s="7">
        <v>18</v>
      </c>
      <c r="H6" s="7"/>
    </row>
    <row r="7" spans="1:8" ht="15" hidden="1" customHeight="1" x14ac:dyDescent="0.25">
      <c r="A7" s="2">
        <f t="shared" ref="A7" si="0">A6+1</f>
        <v>4</v>
      </c>
      <c r="B7" s="7"/>
      <c r="C7" s="7"/>
      <c r="D7" s="7"/>
      <c r="E7" s="7"/>
      <c r="F7" s="7"/>
      <c r="G7" s="8"/>
      <c r="H7" s="7"/>
    </row>
    <row r="8" spans="1:8" ht="15" hidden="1" customHeight="1" x14ac:dyDescent="0.25">
      <c r="A8" s="2">
        <v>3</v>
      </c>
      <c r="B8" s="7"/>
      <c r="C8" s="7"/>
      <c r="D8" s="7"/>
      <c r="E8" s="7"/>
      <c r="F8" s="7"/>
      <c r="G8" s="7"/>
      <c r="H8" s="7"/>
    </row>
    <row r="9" spans="1:8" ht="15" hidden="1" customHeight="1" x14ac:dyDescent="0.25">
      <c r="A9" s="2">
        <f t="shared" ref="A9" si="1">A8+1</f>
        <v>4</v>
      </c>
      <c r="B9" s="7"/>
      <c r="C9" s="7"/>
      <c r="D9" s="7"/>
      <c r="E9" s="7"/>
      <c r="F9" s="7"/>
      <c r="G9" s="7"/>
      <c r="H9" s="7"/>
    </row>
    <row r="10" spans="1:8" ht="15.75" x14ac:dyDescent="0.25">
      <c r="A10" s="2">
        <v>4</v>
      </c>
      <c r="B10" s="7" t="s">
        <v>6</v>
      </c>
      <c r="C10" s="7"/>
      <c r="D10" s="7"/>
      <c r="E10" s="7"/>
      <c r="F10" s="7"/>
      <c r="G10" s="7">
        <v>41</v>
      </c>
      <c r="H10" s="7"/>
    </row>
    <row r="11" spans="1:8" ht="15.75" hidden="1" x14ac:dyDescent="0.25">
      <c r="A11" s="2">
        <f t="shared" ref="A11" si="2">A10+1</f>
        <v>5</v>
      </c>
      <c r="B11" s="7" t="s">
        <v>7</v>
      </c>
      <c r="C11" s="7"/>
      <c r="D11" s="7"/>
      <c r="E11" s="7"/>
      <c r="F11" s="7"/>
      <c r="G11" s="7"/>
      <c r="H11" s="7"/>
    </row>
    <row r="12" spans="1:8" ht="15.75" x14ac:dyDescent="0.25">
      <c r="A12" s="2">
        <v>5</v>
      </c>
      <c r="B12" s="17" t="s">
        <v>32</v>
      </c>
      <c r="C12" s="18"/>
      <c r="D12" s="18"/>
      <c r="E12" s="18"/>
      <c r="F12" s="19"/>
      <c r="G12" s="17">
        <v>62.5</v>
      </c>
      <c r="H12" s="19"/>
    </row>
    <row r="13" spans="1:8" ht="18" customHeight="1" x14ac:dyDescent="0.25">
      <c r="A13" s="2">
        <v>6</v>
      </c>
      <c r="B13" s="11" t="s">
        <v>8</v>
      </c>
      <c r="C13" s="11"/>
      <c r="D13" s="11"/>
      <c r="E13" s="11"/>
      <c r="F13" s="11"/>
      <c r="G13" s="7">
        <v>152.30000000000001</v>
      </c>
      <c r="H13" s="7"/>
    </row>
    <row r="14" spans="1:8" ht="15.75" x14ac:dyDescent="0.25">
      <c r="A14" s="2">
        <v>7</v>
      </c>
      <c r="B14" s="7" t="s">
        <v>9</v>
      </c>
      <c r="C14" s="7"/>
      <c r="D14" s="7"/>
      <c r="E14" s="7"/>
      <c r="F14" s="7"/>
      <c r="G14" s="7">
        <v>16.8</v>
      </c>
      <c r="H14" s="7"/>
    </row>
    <row r="15" spans="1:8" ht="15.75" x14ac:dyDescent="0.25">
      <c r="A15" s="2">
        <v>8</v>
      </c>
      <c r="B15" s="7" t="s">
        <v>10</v>
      </c>
      <c r="C15" s="7"/>
      <c r="D15" s="7"/>
      <c r="E15" s="7"/>
      <c r="F15" s="7"/>
      <c r="G15" s="7">
        <v>6</v>
      </c>
      <c r="H15" s="7"/>
    </row>
    <row r="16" spans="1:8" ht="15" hidden="1" customHeight="1" x14ac:dyDescent="0.25">
      <c r="A16" s="2">
        <v>8</v>
      </c>
      <c r="B16" s="7"/>
      <c r="C16" s="7"/>
      <c r="D16" s="7"/>
      <c r="E16" s="7"/>
      <c r="F16" s="7"/>
      <c r="G16" s="7"/>
      <c r="H16" s="7"/>
    </row>
    <row r="17" spans="1:8" ht="19.5" customHeight="1" x14ac:dyDescent="0.25">
      <c r="A17" s="2">
        <v>9</v>
      </c>
      <c r="B17" s="11" t="s">
        <v>11</v>
      </c>
      <c r="C17" s="11"/>
      <c r="D17" s="11"/>
      <c r="E17" s="11"/>
      <c r="F17" s="11"/>
      <c r="G17" s="7">
        <v>104.4</v>
      </c>
      <c r="H17" s="7"/>
    </row>
    <row r="18" spans="1:8" ht="18.75" hidden="1" customHeight="1" x14ac:dyDescent="0.25">
      <c r="A18" s="2">
        <v>9</v>
      </c>
      <c r="B18" s="11"/>
      <c r="C18" s="11"/>
      <c r="D18" s="11"/>
      <c r="E18" s="11"/>
      <c r="F18" s="11"/>
      <c r="G18" s="7"/>
      <c r="H18" s="7"/>
    </row>
    <row r="19" spans="1:8" ht="15.75" customHeight="1" x14ac:dyDescent="0.25">
      <c r="A19" s="2">
        <v>10</v>
      </c>
      <c r="B19" s="11" t="s">
        <v>45</v>
      </c>
      <c r="C19" s="11"/>
      <c r="D19" s="11"/>
      <c r="E19" s="11"/>
      <c r="F19" s="11"/>
      <c r="G19" s="7">
        <v>180.8</v>
      </c>
      <c r="H19" s="7"/>
    </row>
    <row r="20" spans="1:8" ht="16.5" customHeight="1" x14ac:dyDescent="0.25">
      <c r="A20" s="2">
        <v>11</v>
      </c>
      <c r="B20" s="11" t="s">
        <v>12</v>
      </c>
      <c r="C20" s="11"/>
      <c r="D20" s="11"/>
      <c r="E20" s="11"/>
      <c r="F20" s="11"/>
      <c r="G20" s="7">
        <v>11.6</v>
      </c>
      <c r="H20" s="7"/>
    </row>
    <row r="21" spans="1:8" ht="15.75" hidden="1" x14ac:dyDescent="0.25">
      <c r="A21" s="2">
        <f t="shared" ref="A21:A25" si="3">A20+1</f>
        <v>12</v>
      </c>
      <c r="B21" s="7"/>
      <c r="C21" s="7"/>
      <c r="D21" s="7"/>
      <c r="E21" s="7"/>
      <c r="F21" s="7"/>
      <c r="G21" s="8"/>
      <c r="H21" s="7"/>
    </row>
    <row r="22" spans="1:8" ht="28.5" hidden="1" customHeight="1" x14ac:dyDescent="0.25">
      <c r="A22" s="2">
        <v>11</v>
      </c>
      <c r="B22" s="11" t="s">
        <v>13</v>
      </c>
      <c r="C22" s="11"/>
      <c r="D22" s="11"/>
      <c r="E22" s="11"/>
      <c r="F22" s="11"/>
      <c r="G22" s="7"/>
      <c r="H22" s="7"/>
    </row>
    <row r="23" spans="1:8" ht="15.75" hidden="1" x14ac:dyDescent="0.25">
      <c r="A23" s="2">
        <f t="shared" si="3"/>
        <v>12</v>
      </c>
      <c r="B23" s="7" t="s">
        <v>14</v>
      </c>
      <c r="C23" s="7"/>
      <c r="D23" s="7"/>
      <c r="E23" s="7"/>
      <c r="F23" s="7"/>
      <c r="G23" s="7"/>
      <c r="H23" s="7"/>
    </row>
    <row r="24" spans="1:8" ht="15" hidden="1" customHeight="1" x14ac:dyDescent="0.25">
      <c r="A24" s="2">
        <v>12</v>
      </c>
      <c r="B24" s="7"/>
      <c r="C24" s="7"/>
      <c r="D24" s="7"/>
      <c r="E24" s="7"/>
      <c r="F24" s="7"/>
      <c r="G24" s="7"/>
      <c r="H24" s="7"/>
    </row>
    <row r="25" spans="1:8" ht="15.75" hidden="1" x14ac:dyDescent="0.25">
      <c r="A25" s="2">
        <f t="shared" si="3"/>
        <v>13</v>
      </c>
      <c r="B25" s="7" t="s">
        <v>15</v>
      </c>
      <c r="C25" s="7"/>
      <c r="D25" s="7"/>
      <c r="E25" s="7"/>
      <c r="F25" s="7"/>
      <c r="G25" s="7"/>
      <c r="H25" s="7"/>
    </row>
    <row r="26" spans="1:8" ht="30.75" customHeight="1" x14ac:dyDescent="0.25">
      <c r="A26" s="2">
        <v>12</v>
      </c>
      <c r="B26" s="11" t="s">
        <v>16</v>
      </c>
      <c r="C26" s="11"/>
      <c r="D26" s="11"/>
      <c r="E26" s="11"/>
      <c r="F26" s="11"/>
      <c r="G26" s="7"/>
      <c r="H26" s="7"/>
    </row>
    <row r="27" spans="1:8" ht="15.75" hidden="1" x14ac:dyDescent="0.25">
      <c r="A27" s="2">
        <f t="shared" ref="A27:A48" si="4">A26+1</f>
        <v>13</v>
      </c>
      <c r="B27" s="7"/>
      <c r="C27" s="7"/>
      <c r="D27" s="7"/>
      <c r="E27" s="7"/>
      <c r="F27" s="7"/>
      <c r="G27" s="7"/>
      <c r="H27" s="7"/>
    </row>
    <row r="28" spans="1:8" ht="28.5" hidden="1" customHeight="1" x14ac:dyDescent="0.25">
      <c r="A28" s="2">
        <f t="shared" si="4"/>
        <v>14</v>
      </c>
      <c r="B28" s="11"/>
      <c r="C28" s="11"/>
      <c r="D28" s="11"/>
      <c r="E28" s="11"/>
      <c r="F28" s="11"/>
      <c r="G28" s="7"/>
      <c r="H28" s="7"/>
    </row>
    <row r="29" spans="1:8" ht="15" hidden="1" customHeight="1" x14ac:dyDescent="0.25">
      <c r="A29" s="2">
        <f t="shared" si="4"/>
        <v>15</v>
      </c>
      <c r="B29" s="7"/>
      <c r="C29" s="7"/>
      <c r="D29" s="7"/>
      <c r="E29" s="7"/>
      <c r="F29" s="7"/>
      <c r="G29" s="7"/>
      <c r="H29" s="7"/>
    </row>
    <row r="30" spans="1:8" ht="15.75" x14ac:dyDescent="0.25">
      <c r="A30" s="2">
        <v>13</v>
      </c>
      <c r="B30" s="7" t="s">
        <v>46</v>
      </c>
      <c r="C30" s="7"/>
      <c r="D30" s="7"/>
      <c r="E30" s="7"/>
      <c r="F30" s="7"/>
      <c r="G30" s="7">
        <v>90</v>
      </c>
      <c r="H30" s="7"/>
    </row>
    <row r="31" spans="1:8" ht="15.75" hidden="1" x14ac:dyDescent="0.25">
      <c r="A31" s="2">
        <f t="shared" si="4"/>
        <v>14</v>
      </c>
      <c r="B31" s="7" t="s">
        <v>18</v>
      </c>
      <c r="C31" s="7"/>
      <c r="D31" s="7"/>
      <c r="E31" s="7"/>
      <c r="F31" s="7"/>
      <c r="G31" s="7"/>
      <c r="H31" s="7"/>
    </row>
    <row r="32" spans="1:8" ht="15.75" x14ac:dyDescent="0.25">
      <c r="A32" s="2">
        <v>14</v>
      </c>
      <c r="B32" s="7" t="s">
        <v>19</v>
      </c>
      <c r="C32" s="7"/>
      <c r="D32" s="7"/>
      <c r="E32" s="7"/>
      <c r="F32" s="7"/>
      <c r="G32" s="7"/>
      <c r="H32" s="7"/>
    </row>
    <row r="33" spans="1:8" ht="15.75" x14ac:dyDescent="0.25">
      <c r="A33" s="5">
        <v>15</v>
      </c>
      <c r="B33" s="7" t="s">
        <v>20</v>
      </c>
      <c r="C33" s="7"/>
      <c r="D33" s="7"/>
      <c r="E33" s="7"/>
      <c r="F33" s="7"/>
      <c r="G33" s="7"/>
      <c r="H33" s="7"/>
    </row>
    <row r="34" spans="1:8" ht="15.75" x14ac:dyDescent="0.25">
      <c r="A34" s="2">
        <v>16</v>
      </c>
      <c r="B34" s="7" t="s">
        <v>21</v>
      </c>
      <c r="C34" s="7"/>
      <c r="D34" s="7"/>
      <c r="E34" s="7"/>
      <c r="F34" s="7"/>
      <c r="G34" s="7">
        <v>12</v>
      </c>
      <c r="H34" s="7"/>
    </row>
    <row r="35" spans="1:8" ht="15.75" hidden="1" x14ac:dyDescent="0.25">
      <c r="A35" s="2">
        <f t="shared" si="4"/>
        <v>17</v>
      </c>
      <c r="B35" s="7"/>
      <c r="C35" s="7"/>
      <c r="D35" s="7"/>
      <c r="E35" s="7"/>
      <c r="F35" s="7"/>
      <c r="G35" s="7"/>
      <c r="H35" s="7"/>
    </row>
    <row r="36" spans="1:8" ht="15.75" x14ac:dyDescent="0.25">
      <c r="A36" s="2">
        <v>17</v>
      </c>
      <c r="B36" s="17" t="s">
        <v>34</v>
      </c>
      <c r="C36" s="18"/>
      <c r="D36" s="18"/>
      <c r="E36" s="18"/>
      <c r="F36" s="19"/>
      <c r="G36" s="17">
        <v>39.700000000000003</v>
      </c>
      <c r="H36" s="19"/>
    </row>
    <row r="37" spans="1:8" ht="15.75" x14ac:dyDescent="0.25">
      <c r="A37" s="2">
        <v>18</v>
      </c>
      <c r="B37" s="11" t="s">
        <v>22</v>
      </c>
      <c r="C37" s="11"/>
      <c r="D37" s="11"/>
      <c r="E37" s="11"/>
      <c r="F37" s="11"/>
      <c r="G37" s="7">
        <v>71.400000000000006</v>
      </c>
      <c r="H37" s="7"/>
    </row>
    <row r="38" spans="1:8" ht="48" customHeight="1" x14ac:dyDescent="0.25">
      <c r="A38" s="2">
        <v>19</v>
      </c>
      <c r="B38" s="11" t="s">
        <v>23</v>
      </c>
      <c r="C38" s="11"/>
      <c r="D38" s="11"/>
      <c r="E38" s="11"/>
      <c r="F38" s="11"/>
      <c r="G38" s="7"/>
      <c r="H38" s="7"/>
    </row>
    <row r="39" spans="1:8" ht="29.25" customHeight="1" x14ac:dyDescent="0.25">
      <c r="A39" s="2">
        <v>20</v>
      </c>
      <c r="B39" s="11" t="s">
        <v>24</v>
      </c>
      <c r="C39" s="11"/>
      <c r="D39" s="11"/>
      <c r="E39" s="11"/>
      <c r="F39" s="11"/>
      <c r="G39" s="7">
        <v>45</v>
      </c>
      <c r="H39" s="7"/>
    </row>
    <row r="40" spans="1:8" ht="15.75" customHeight="1" x14ac:dyDescent="0.25">
      <c r="A40" s="2">
        <v>21</v>
      </c>
      <c r="B40" s="7" t="s">
        <v>42</v>
      </c>
      <c r="C40" s="7"/>
      <c r="D40" s="7"/>
      <c r="E40" s="7"/>
      <c r="F40" s="7"/>
      <c r="G40" s="7">
        <v>2450</v>
      </c>
      <c r="H40" s="7"/>
    </row>
    <row r="41" spans="1:8" ht="15.75" customHeight="1" x14ac:dyDescent="0.25">
      <c r="A41" s="2">
        <v>22</v>
      </c>
      <c r="B41" s="7" t="s">
        <v>44</v>
      </c>
      <c r="C41" s="7"/>
      <c r="D41" s="7"/>
      <c r="E41" s="7"/>
      <c r="F41" s="7"/>
      <c r="G41" s="7">
        <v>104</v>
      </c>
      <c r="H41" s="7"/>
    </row>
    <row r="42" spans="1:8" ht="18" customHeight="1" x14ac:dyDescent="0.25">
      <c r="A42" s="2">
        <v>23</v>
      </c>
      <c r="B42" s="11" t="s">
        <v>25</v>
      </c>
      <c r="C42" s="11"/>
      <c r="D42" s="11"/>
      <c r="E42" s="11"/>
      <c r="F42" s="11"/>
      <c r="G42" s="7">
        <v>492</v>
      </c>
      <c r="H42" s="7"/>
    </row>
    <row r="43" spans="1:8" ht="17.25" customHeight="1" x14ac:dyDescent="0.25">
      <c r="A43" s="2">
        <v>24</v>
      </c>
      <c r="B43" s="11" t="s">
        <v>26</v>
      </c>
      <c r="C43" s="11"/>
      <c r="D43" s="11"/>
      <c r="E43" s="11"/>
      <c r="F43" s="11"/>
      <c r="G43" s="7"/>
      <c r="H43" s="7"/>
    </row>
    <row r="44" spans="1:8" ht="15.75" hidden="1" x14ac:dyDescent="0.25">
      <c r="A44" s="2">
        <f t="shared" si="4"/>
        <v>25</v>
      </c>
      <c r="B44" s="7" t="s">
        <v>27</v>
      </c>
      <c r="C44" s="7"/>
      <c r="D44" s="7"/>
      <c r="E44" s="7"/>
      <c r="F44" s="7"/>
      <c r="G44" s="7"/>
      <c r="H44" s="7"/>
    </row>
    <row r="45" spans="1:8" ht="15.75" hidden="1" x14ac:dyDescent="0.25">
      <c r="A45" s="2">
        <v>28</v>
      </c>
      <c r="B45" s="7"/>
      <c r="C45" s="7"/>
      <c r="D45" s="7"/>
      <c r="E45" s="7"/>
      <c r="F45" s="7"/>
      <c r="G45" s="7"/>
      <c r="H45" s="7"/>
    </row>
    <row r="46" spans="1:8" ht="15.75" hidden="1" x14ac:dyDescent="0.25">
      <c r="A46" s="2">
        <f t="shared" si="4"/>
        <v>29</v>
      </c>
      <c r="B46" s="7"/>
      <c r="C46" s="7"/>
      <c r="D46" s="7"/>
      <c r="E46" s="7"/>
      <c r="F46" s="7"/>
      <c r="G46" s="7"/>
      <c r="H46" s="7"/>
    </row>
    <row r="47" spans="1:8" ht="29.25" hidden="1" customHeight="1" x14ac:dyDescent="0.25">
      <c r="A47" s="2">
        <f t="shared" si="4"/>
        <v>30</v>
      </c>
      <c r="B47" s="11"/>
      <c r="C47" s="11"/>
      <c r="D47" s="11"/>
      <c r="E47" s="11"/>
      <c r="F47" s="11"/>
      <c r="G47" s="7"/>
      <c r="H47" s="7"/>
    </row>
    <row r="48" spans="1:8" ht="15.75" hidden="1" x14ac:dyDescent="0.25">
      <c r="A48" s="2">
        <f t="shared" si="4"/>
        <v>31</v>
      </c>
      <c r="B48" s="13"/>
      <c r="C48" s="13"/>
      <c r="D48" s="13"/>
      <c r="E48" s="13"/>
      <c r="F48" s="13"/>
      <c r="G48" s="15"/>
      <c r="H48" s="15"/>
    </row>
    <row r="49" spans="1:8" ht="15.75" x14ac:dyDescent="0.25">
      <c r="A49" s="2">
        <v>25</v>
      </c>
      <c r="B49" s="15" t="s">
        <v>28</v>
      </c>
      <c r="C49" s="15"/>
      <c r="D49" s="15"/>
      <c r="E49" s="15"/>
      <c r="F49" s="15"/>
      <c r="G49" s="15"/>
      <c r="H49" s="15"/>
    </row>
    <row r="50" spans="1:8" ht="15.75" x14ac:dyDescent="0.25">
      <c r="A50" s="3">
        <v>26</v>
      </c>
      <c r="B50" s="15" t="s">
        <v>29</v>
      </c>
      <c r="C50" s="15"/>
      <c r="D50" s="15"/>
      <c r="E50" s="15"/>
      <c r="F50" s="15"/>
      <c r="G50" s="15"/>
      <c r="H50" s="15"/>
    </row>
    <row r="51" spans="1:8" ht="27" customHeight="1" x14ac:dyDescent="0.25">
      <c r="A51" s="4">
        <v>27</v>
      </c>
      <c r="B51" s="12" t="s">
        <v>30</v>
      </c>
      <c r="C51" s="12"/>
      <c r="D51" s="12"/>
      <c r="E51" s="12"/>
      <c r="F51" s="12"/>
      <c r="G51" s="13">
        <v>35257</v>
      </c>
      <c r="H51" s="13"/>
    </row>
    <row r="52" spans="1:8" x14ac:dyDescent="0.25">
      <c r="B52" s="14" t="s">
        <v>47</v>
      </c>
      <c r="C52" s="14"/>
      <c r="D52" s="14"/>
      <c r="E52" s="14"/>
      <c r="F52" s="14"/>
      <c r="G52" s="16">
        <f>SUM(G4:G51)</f>
        <v>39397</v>
      </c>
      <c r="H52" s="16"/>
    </row>
  </sheetData>
  <mergeCells count="101">
    <mergeCell ref="B44:F44"/>
    <mergeCell ref="G44:H44"/>
    <mergeCell ref="B45:F45"/>
    <mergeCell ref="G45:H45"/>
    <mergeCell ref="B52:F52"/>
    <mergeCell ref="B12:F12"/>
    <mergeCell ref="G12:H12"/>
    <mergeCell ref="B49:F49"/>
    <mergeCell ref="G49:H49"/>
    <mergeCell ref="B50:F50"/>
    <mergeCell ref="G50:H50"/>
    <mergeCell ref="B51:F51"/>
    <mergeCell ref="G51:H51"/>
    <mergeCell ref="B46:F46"/>
    <mergeCell ref="G46:H46"/>
    <mergeCell ref="B47:F47"/>
    <mergeCell ref="G47:H47"/>
    <mergeCell ref="B48:F48"/>
    <mergeCell ref="G48:H48"/>
    <mergeCell ref="B43:F43"/>
    <mergeCell ref="B37:F37"/>
    <mergeCell ref="G37:H37"/>
    <mergeCell ref="B38:F38"/>
    <mergeCell ref="G38:H38"/>
    <mergeCell ref="B39:F39"/>
    <mergeCell ref="G39:H39"/>
    <mergeCell ref="B42:F42"/>
    <mergeCell ref="G42:H42"/>
    <mergeCell ref="G43:H43"/>
    <mergeCell ref="B31:F31"/>
    <mergeCell ref="G31:H31"/>
    <mergeCell ref="B32:F32"/>
    <mergeCell ref="G32:H32"/>
    <mergeCell ref="B33:F33"/>
    <mergeCell ref="G33:H33"/>
    <mergeCell ref="B34:F34"/>
    <mergeCell ref="G34:H34"/>
    <mergeCell ref="B35:F35"/>
    <mergeCell ref="G35:H35"/>
    <mergeCell ref="B26:F26"/>
    <mergeCell ref="G26:H26"/>
    <mergeCell ref="B27:F27"/>
    <mergeCell ref="G27:H27"/>
    <mergeCell ref="B28:F28"/>
    <mergeCell ref="G28:H28"/>
    <mergeCell ref="B29:F29"/>
    <mergeCell ref="G29:H29"/>
    <mergeCell ref="B30:F30"/>
    <mergeCell ref="G30:H30"/>
    <mergeCell ref="B21:F21"/>
    <mergeCell ref="G21:H21"/>
    <mergeCell ref="B22:F22"/>
    <mergeCell ref="G22:H22"/>
    <mergeCell ref="B23:F23"/>
    <mergeCell ref="G23:H23"/>
    <mergeCell ref="B24:F24"/>
    <mergeCell ref="G24:H24"/>
    <mergeCell ref="B25:F25"/>
    <mergeCell ref="G25:H25"/>
    <mergeCell ref="G16:H16"/>
    <mergeCell ref="B17:F17"/>
    <mergeCell ref="G17:H17"/>
    <mergeCell ref="B18:F18"/>
    <mergeCell ref="G18:H18"/>
    <mergeCell ref="B19:F19"/>
    <mergeCell ref="G19:H19"/>
    <mergeCell ref="B20:F20"/>
    <mergeCell ref="G20:H20"/>
    <mergeCell ref="A1:H1"/>
    <mergeCell ref="B3:F3"/>
    <mergeCell ref="G3:H3"/>
    <mergeCell ref="B4:F4"/>
    <mergeCell ref="G4:H4"/>
    <mergeCell ref="B6:F6"/>
    <mergeCell ref="G6:H6"/>
    <mergeCell ref="B7:F7"/>
    <mergeCell ref="G7:H7"/>
    <mergeCell ref="G52:H52"/>
    <mergeCell ref="B36:F36"/>
    <mergeCell ref="G36:H36"/>
    <mergeCell ref="B5:F5"/>
    <mergeCell ref="G5:H5"/>
    <mergeCell ref="B40:F40"/>
    <mergeCell ref="G40:H40"/>
    <mergeCell ref="B41:F41"/>
    <mergeCell ref="G41:H41"/>
    <mergeCell ref="B8:F8"/>
    <mergeCell ref="G8:H8"/>
    <mergeCell ref="B9:F9"/>
    <mergeCell ref="G9:H9"/>
    <mergeCell ref="B10:F10"/>
    <mergeCell ref="G10:H10"/>
    <mergeCell ref="B11:F11"/>
    <mergeCell ref="G11:H11"/>
    <mergeCell ref="B13:F13"/>
    <mergeCell ref="G13:H13"/>
    <mergeCell ref="B14:F14"/>
    <mergeCell ref="G14:H14"/>
    <mergeCell ref="B15:F15"/>
    <mergeCell ref="G15:H15"/>
    <mergeCell ref="B16:F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6" workbookViewId="0">
      <selection activeCell="B32" sqref="B32:F32"/>
    </sheetView>
  </sheetViews>
  <sheetFormatPr defaultRowHeight="15" x14ac:dyDescent="0.25"/>
  <cols>
    <col min="1" max="1" width="7.42578125" customWidth="1"/>
    <col min="6" max="6" width="52.42578125" customWidth="1"/>
    <col min="8" max="8" width="7.42578125" customWidth="1"/>
    <col min="9" max="9" width="9.140625" customWidth="1"/>
  </cols>
  <sheetData>
    <row r="1" spans="1:8" ht="46.5" customHeight="1" x14ac:dyDescent="0.35">
      <c r="A1" s="9" t="s">
        <v>33</v>
      </c>
      <c r="B1" s="9"/>
      <c r="C1" s="9"/>
      <c r="D1" s="9"/>
      <c r="E1" s="9"/>
      <c r="F1" s="9"/>
      <c r="G1" s="9"/>
      <c r="H1" s="9"/>
    </row>
    <row r="3" spans="1:8" ht="15.75" x14ac:dyDescent="0.25">
      <c r="A3" s="1" t="s">
        <v>0</v>
      </c>
      <c r="B3" s="10" t="s">
        <v>1</v>
      </c>
      <c r="C3" s="10"/>
      <c r="D3" s="10"/>
      <c r="E3" s="10"/>
      <c r="F3" s="10"/>
      <c r="G3" s="10" t="s">
        <v>2</v>
      </c>
      <c r="H3" s="10"/>
    </row>
    <row r="4" spans="1:8" ht="48" customHeight="1" x14ac:dyDescent="0.25">
      <c r="A4" s="2">
        <v>1</v>
      </c>
      <c r="B4" s="11" t="s">
        <v>3</v>
      </c>
      <c r="C4" s="11"/>
      <c r="D4" s="11"/>
      <c r="E4" s="11"/>
      <c r="F4" s="11"/>
      <c r="G4" s="7"/>
      <c r="H4" s="7"/>
    </row>
    <row r="5" spans="1:8" ht="15.75" x14ac:dyDescent="0.25">
      <c r="A5" s="2">
        <f>A4+1</f>
        <v>2</v>
      </c>
      <c r="B5" s="7" t="s">
        <v>4</v>
      </c>
      <c r="C5" s="7"/>
      <c r="D5" s="7"/>
      <c r="E5" s="7"/>
      <c r="F5" s="7"/>
      <c r="G5" s="8">
        <f>64.4+47.4</f>
        <v>111.80000000000001</v>
      </c>
      <c r="H5" s="7"/>
    </row>
    <row r="6" spans="1:8" ht="33.75" customHeight="1" x14ac:dyDescent="0.25">
      <c r="A6" s="2">
        <v>2</v>
      </c>
      <c r="B6" s="11" t="s">
        <v>36</v>
      </c>
      <c r="C6" s="11"/>
      <c r="D6" s="11"/>
      <c r="E6" s="11"/>
      <c r="F6" s="11"/>
      <c r="G6" s="7">
        <v>40</v>
      </c>
      <c r="H6" s="7"/>
    </row>
    <row r="7" spans="1:8" ht="15" hidden="1" customHeight="1" x14ac:dyDescent="0.25">
      <c r="A7" s="2">
        <f t="shared" ref="A7" si="0">A6+1</f>
        <v>3</v>
      </c>
      <c r="B7" s="7"/>
      <c r="C7" s="7"/>
      <c r="D7" s="7"/>
      <c r="E7" s="7"/>
      <c r="F7" s="7"/>
      <c r="G7" s="8"/>
      <c r="H7" s="7"/>
    </row>
    <row r="8" spans="1:8" ht="15" hidden="1" customHeight="1" x14ac:dyDescent="0.25">
      <c r="A8" s="2">
        <v>3</v>
      </c>
      <c r="B8" s="7"/>
      <c r="C8" s="7"/>
      <c r="D8" s="7"/>
      <c r="E8" s="7"/>
      <c r="F8" s="7"/>
      <c r="G8" s="7"/>
      <c r="H8" s="7"/>
    </row>
    <row r="9" spans="1:8" ht="15" hidden="1" customHeight="1" x14ac:dyDescent="0.25">
      <c r="A9" s="2">
        <f t="shared" ref="A9" si="1">A8+1</f>
        <v>4</v>
      </c>
      <c r="B9" s="7"/>
      <c r="C9" s="7"/>
      <c r="D9" s="7"/>
      <c r="E9" s="7"/>
      <c r="F9" s="7"/>
      <c r="G9" s="7"/>
      <c r="H9" s="7"/>
    </row>
    <row r="10" spans="1:8" ht="15.75" x14ac:dyDescent="0.25">
      <c r="A10" s="2">
        <v>4</v>
      </c>
      <c r="B10" s="7" t="s">
        <v>6</v>
      </c>
      <c r="C10" s="7"/>
      <c r="D10" s="7"/>
      <c r="E10" s="7"/>
      <c r="F10" s="7"/>
      <c r="G10" s="7"/>
      <c r="H10" s="7"/>
    </row>
    <row r="11" spans="1:8" ht="15.75" hidden="1" x14ac:dyDescent="0.25">
      <c r="A11" s="2">
        <f t="shared" ref="A11" si="2">A10+1</f>
        <v>5</v>
      </c>
      <c r="B11" s="7" t="s">
        <v>7</v>
      </c>
      <c r="C11" s="7"/>
      <c r="D11" s="7"/>
      <c r="E11" s="7"/>
      <c r="F11" s="7"/>
      <c r="G11" s="7"/>
      <c r="H11" s="7"/>
    </row>
    <row r="12" spans="1:8" ht="15.75" x14ac:dyDescent="0.25">
      <c r="A12" s="2">
        <v>5</v>
      </c>
      <c r="B12" s="17" t="s">
        <v>32</v>
      </c>
      <c r="C12" s="18"/>
      <c r="D12" s="18"/>
      <c r="E12" s="18"/>
      <c r="F12" s="19"/>
      <c r="G12" s="17">
        <v>10.199999999999999</v>
      </c>
      <c r="H12" s="19"/>
    </row>
    <row r="13" spans="1:8" ht="19.5" customHeight="1" x14ac:dyDescent="0.25">
      <c r="A13" s="2">
        <f t="shared" ref="A13:A25" si="3">A12+1</f>
        <v>6</v>
      </c>
      <c r="B13" s="11" t="s">
        <v>8</v>
      </c>
      <c r="C13" s="11"/>
      <c r="D13" s="11"/>
      <c r="E13" s="11"/>
      <c r="F13" s="11"/>
      <c r="G13" s="7">
        <f>8.7</f>
        <v>8.6999999999999993</v>
      </c>
      <c r="H13" s="7"/>
    </row>
    <row r="14" spans="1:8" ht="15.75" x14ac:dyDescent="0.25">
      <c r="A14" s="2">
        <v>7</v>
      </c>
      <c r="B14" s="7" t="s">
        <v>38</v>
      </c>
      <c r="C14" s="7"/>
      <c r="D14" s="7"/>
      <c r="E14" s="7"/>
      <c r="F14" s="7"/>
      <c r="G14" s="7">
        <v>30</v>
      </c>
      <c r="H14" s="7"/>
    </row>
    <row r="15" spans="1:8" ht="15.75" x14ac:dyDescent="0.25">
      <c r="A15" s="2">
        <f t="shared" si="3"/>
        <v>8</v>
      </c>
      <c r="B15" s="7" t="s">
        <v>10</v>
      </c>
      <c r="C15" s="7"/>
      <c r="D15" s="7"/>
      <c r="E15" s="7"/>
      <c r="F15" s="7"/>
      <c r="G15" s="7">
        <v>6</v>
      </c>
      <c r="H15" s="7"/>
    </row>
    <row r="16" spans="1:8" ht="15" hidden="1" customHeight="1" x14ac:dyDescent="0.25">
      <c r="A16" s="2">
        <v>8</v>
      </c>
      <c r="B16" s="7"/>
      <c r="C16" s="7"/>
      <c r="D16" s="7"/>
      <c r="E16" s="7"/>
      <c r="F16" s="7"/>
      <c r="G16" s="7"/>
      <c r="H16" s="7"/>
    </row>
    <row r="17" spans="1:8" ht="19.5" customHeight="1" x14ac:dyDescent="0.25">
      <c r="A17" s="2">
        <f t="shared" si="3"/>
        <v>9</v>
      </c>
      <c r="B17" s="11" t="s">
        <v>11</v>
      </c>
      <c r="C17" s="11"/>
      <c r="D17" s="11"/>
      <c r="E17" s="11"/>
      <c r="F17" s="11"/>
      <c r="G17" s="7">
        <f>20</f>
        <v>20</v>
      </c>
      <c r="H17" s="7"/>
    </row>
    <row r="18" spans="1:8" ht="18.75" hidden="1" customHeight="1" x14ac:dyDescent="0.25">
      <c r="A18" s="2">
        <v>9</v>
      </c>
      <c r="B18" s="11"/>
      <c r="C18" s="11"/>
      <c r="D18" s="11"/>
      <c r="E18" s="11"/>
      <c r="F18" s="11"/>
      <c r="G18" s="7"/>
      <c r="H18" s="7"/>
    </row>
    <row r="19" spans="1:8" ht="24" customHeight="1" x14ac:dyDescent="0.25">
      <c r="A19" s="2">
        <f t="shared" si="3"/>
        <v>10</v>
      </c>
      <c r="B19" s="11" t="s">
        <v>39</v>
      </c>
      <c r="C19" s="11"/>
      <c r="D19" s="11"/>
      <c r="E19" s="11"/>
      <c r="F19" s="11"/>
      <c r="G19" s="7">
        <f>5.7+17.4+21.9+41</f>
        <v>86</v>
      </c>
      <c r="H19" s="7"/>
    </row>
    <row r="20" spans="1:8" ht="19.5" customHeight="1" x14ac:dyDescent="0.25">
      <c r="A20" s="2">
        <v>11</v>
      </c>
      <c r="B20" s="11" t="s">
        <v>12</v>
      </c>
      <c r="C20" s="11"/>
      <c r="D20" s="11"/>
      <c r="E20" s="11"/>
      <c r="F20" s="11"/>
      <c r="G20" s="7">
        <f>0.8+0.8</f>
        <v>1.6</v>
      </c>
      <c r="H20" s="7"/>
    </row>
    <row r="21" spans="1:8" ht="15.75" hidden="1" x14ac:dyDescent="0.25">
      <c r="A21" s="2">
        <f t="shared" si="3"/>
        <v>12</v>
      </c>
      <c r="B21" s="7"/>
      <c r="C21" s="7"/>
      <c r="D21" s="7"/>
      <c r="E21" s="7"/>
      <c r="F21" s="7"/>
      <c r="G21" s="8"/>
      <c r="H21" s="7"/>
    </row>
    <row r="22" spans="1:8" ht="28.5" hidden="1" customHeight="1" x14ac:dyDescent="0.25">
      <c r="A22" s="2">
        <v>11</v>
      </c>
      <c r="B22" s="11" t="s">
        <v>13</v>
      </c>
      <c r="C22" s="11"/>
      <c r="D22" s="11"/>
      <c r="E22" s="11"/>
      <c r="F22" s="11"/>
      <c r="G22" s="7"/>
      <c r="H22" s="7"/>
    </row>
    <row r="23" spans="1:8" ht="15.75" hidden="1" x14ac:dyDescent="0.25">
      <c r="A23" s="2">
        <f t="shared" si="3"/>
        <v>12</v>
      </c>
      <c r="B23" s="7" t="s">
        <v>14</v>
      </c>
      <c r="C23" s="7"/>
      <c r="D23" s="7"/>
      <c r="E23" s="7"/>
      <c r="F23" s="7"/>
      <c r="G23" s="7"/>
      <c r="H23" s="7"/>
    </row>
    <row r="24" spans="1:8" ht="15" hidden="1" customHeight="1" x14ac:dyDescent="0.25">
      <c r="A24" s="2">
        <v>12</v>
      </c>
      <c r="B24" s="7"/>
      <c r="C24" s="7"/>
      <c r="D24" s="7"/>
      <c r="E24" s="7"/>
      <c r="F24" s="7"/>
      <c r="G24" s="7"/>
      <c r="H24" s="7"/>
    </row>
    <row r="25" spans="1:8" ht="15.75" hidden="1" x14ac:dyDescent="0.25">
      <c r="A25" s="2">
        <f t="shared" si="3"/>
        <v>13</v>
      </c>
      <c r="B25" s="7" t="s">
        <v>15</v>
      </c>
      <c r="C25" s="7"/>
      <c r="D25" s="7"/>
      <c r="E25" s="7"/>
      <c r="F25" s="7"/>
      <c r="G25" s="7"/>
      <c r="H25" s="7"/>
    </row>
    <row r="26" spans="1:8" ht="39.75" customHeight="1" x14ac:dyDescent="0.25">
      <c r="A26" s="2">
        <v>12</v>
      </c>
      <c r="B26" s="11" t="s">
        <v>16</v>
      </c>
      <c r="C26" s="11"/>
      <c r="D26" s="11"/>
      <c r="E26" s="11"/>
      <c r="F26" s="11"/>
      <c r="G26" s="7"/>
      <c r="H26" s="7"/>
    </row>
    <row r="27" spans="1:8" ht="15.75" hidden="1" x14ac:dyDescent="0.25">
      <c r="A27" s="2">
        <f t="shared" ref="A27:A46" si="4">A26+1</f>
        <v>13</v>
      </c>
      <c r="B27" s="7"/>
      <c r="C27" s="7"/>
      <c r="D27" s="7"/>
      <c r="E27" s="7"/>
      <c r="F27" s="7"/>
      <c r="G27" s="7"/>
      <c r="H27" s="7"/>
    </row>
    <row r="28" spans="1:8" ht="28.5" hidden="1" customHeight="1" x14ac:dyDescent="0.25">
      <c r="A28" s="2">
        <f t="shared" si="4"/>
        <v>14</v>
      </c>
      <c r="B28" s="11"/>
      <c r="C28" s="11"/>
      <c r="D28" s="11"/>
      <c r="E28" s="11"/>
      <c r="F28" s="11"/>
      <c r="G28" s="7"/>
      <c r="H28" s="7"/>
    </row>
    <row r="29" spans="1:8" ht="15" hidden="1" customHeight="1" x14ac:dyDescent="0.25">
      <c r="A29" s="2">
        <f t="shared" si="4"/>
        <v>15</v>
      </c>
      <c r="B29" s="7"/>
      <c r="C29" s="7"/>
      <c r="D29" s="7"/>
      <c r="E29" s="7"/>
      <c r="F29" s="7"/>
      <c r="G29" s="7"/>
      <c r="H29" s="7"/>
    </row>
    <row r="30" spans="1:8" ht="15.75" x14ac:dyDescent="0.25">
      <c r="A30" s="2">
        <v>13</v>
      </c>
      <c r="B30" s="7" t="s">
        <v>17</v>
      </c>
      <c r="C30" s="7"/>
      <c r="D30" s="7"/>
      <c r="E30" s="7"/>
      <c r="F30" s="7"/>
      <c r="G30" s="7">
        <v>63.7</v>
      </c>
      <c r="H30" s="7"/>
    </row>
    <row r="31" spans="1:8" ht="15.75" hidden="1" x14ac:dyDescent="0.25">
      <c r="A31" s="2">
        <f t="shared" si="4"/>
        <v>14</v>
      </c>
      <c r="B31" s="7" t="s">
        <v>18</v>
      </c>
      <c r="C31" s="7"/>
      <c r="D31" s="7"/>
      <c r="E31" s="7"/>
      <c r="F31" s="7"/>
      <c r="G31" s="7"/>
      <c r="H31" s="7"/>
    </row>
    <row r="32" spans="1:8" ht="15.75" x14ac:dyDescent="0.25">
      <c r="A32" s="2">
        <v>14</v>
      </c>
      <c r="B32" s="7" t="s">
        <v>37</v>
      </c>
      <c r="C32" s="7"/>
      <c r="D32" s="7"/>
      <c r="E32" s="7"/>
      <c r="F32" s="7"/>
      <c r="G32" s="7">
        <v>80</v>
      </c>
      <c r="H32" s="7"/>
    </row>
    <row r="33" spans="1:8" ht="15.75" x14ac:dyDescent="0.25">
      <c r="A33" s="6">
        <v>15</v>
      </c>
      <c r="B33" s="7" t="s">
        <v>41</v>
      </c>
      <c r="C33" s="7"/>
      <c r="D33" s="7"/>
      <c r="E33" s="7"/>
      <c r="F33" s="7"/>
      <c r="G33" s="7">
        <v>16.8</v>
      </c>
      <c r="H33" s="7"/>
    </row>
    <row r="34" spans="1:8" ht="15.75" x14ac:dyDescent="0.25">
      <c r="A34" s="6">
        <v>16</v>
      </c>
      <c r="B34" s="7" t="s">
        <v>42</v>
      </c>
      <c r="C34" s="7"/>
      <c r="D34" s="7"/>
      <c r="E34" s="7"/>
      <c r="F34" s="7"/>
      <c r="G34" s="7">
        <f>686+530+56+46+23</f>
        <v>1341</v>
      </c>
      <c r="H34" s="7"/>
    </row>
    <row r="35" spans="1:8" ht="15.75" x14ac:dyDescent="0.25">
      <c r="A35" s="2">
        <v>17</v>
      </c>
      <c r="B35" s="7" t="s">
        <v>21</v>
      </c>
      <c r="C35" s="7"/>
      <c r="D35" s="7"/>
      <c r="E35" s="7"/>
      <c r="F35" s="7"/>
      <c r="G35" s="7">
        <v>9</v>
      </c>
      <c r="H35" s="7"/>
    </row>
    <row r="36" spans="1:8" ht="15.75" hidden="1" x14ac:dyDescent="0.25">
      <c r="A36" s="2">
        <f t="shared" si="4"/>
        <v>18</v>
      </c>
      <c r="B36" s="7"/>
      <c r="C36" s="7"/>
      <c r="D36" s="7"/>
      <c r="E36" s="7"/>
      <c r="F36" s="7"/>
      <c r="G36" s="7"/>
      <c r="H36" s="7"/>
    </row>
    <row r="37" spans="1:8" ht="15.75" x14ac:dyDescent="0.25">
      <c r="A37" s="2">
        <v>18</v>
      </c>
      <c r="B37" s="11" t="s">
        <v>22</v>
      </c>
      <c r="C37" s="11"/>
      <c r="D37" s="11"/>
      <c r="E37" s="11"/>
      <c r="F37" s="11"/>
      <c r="G37" s="7">
        <f>23.8+23.8</f>
        <v>47.6</v>
      </c>
      <c r="H37" s="7"/>
    </row>
    <row r="38" spans="1:8" ht="54.75" customHeight="1" x14ac:dyDescent="0.25">
      <c r="A38" s="2">
        <v>19</v>
      </c>
      <c r="B38" s="11" t="s">
        <v>23</v>
      </c>
      <c r="C38" s="11"/>
      <c r="D38" s="11"/>
      <c r="E38" s="11"/>
      <c r="F38" s="11"/>
      <c r="G38" s="7"/>
      <c r="H38" s="7"/>
    </row>
    <row r="39" spans="1:8" ht="33" customHeight="1" x14ac:dyDescent="0.25">
      <c r="A39" s="2">
        <v>20</v>
      </c>
      <c r="B39" s="11" t="s">
        <v>24</v>
      </c>
      <c r="C39" s="11"/>
      <c r="D39" s="11"/>
      <c r="E39" s="11"/>
      <c r="F39" s="11"/>
      <c r="G39" s="7"/>
      <c r="H39" s="7"/>
    </row>
    <row r="40" spans="1:8" ht="21.75" customHeight="1" x14ac:dyDescent="0.25">
      <c r="A40" s="2">
        <v>21</v>
      </c>
      <c r="B40" s="11" t="s">
        <v>25</v>
      </c>
      <c r="C40" s="11"/>
      <c r="D40" s="11"/>
      <c r="E40" s="11"/>
      <c r="F40" s="11"/>
      <c r="G40" s="7"/>
      <c r="H40" s="7"/>
    </row>
    <row r="41" spans="1:8" ht="24.75" customHeight="1" x14ac:dyDescent="0.25">
      <c r="A41" s="2">
        <v>22</v>
      </c>
      <c r="B41" s="11" t="s">
        <v>26</v>
      </c>
      <c r="C41" s="11"/>
      <c r="D41" s="11"/>
      <c r="E41" s="11"/>
      <c r="F41" s="11"/>
      <c r="G41" s="7"/>
      <c r="H41" s="7"/>
    </row>
    <row r="42" spans="1:8" ht="15.75" hidden="1" x14ac:dyDescent="0.25">
      <c r="A42" s="2">
        <f t="shared" si="4"/>
        <v>23</v>
      </c>
      <c r="B42" s="7" t="s">
        <v>27</v>
      </c>
      <c r="C42" s="7"/>
      <c r="D42" s="7"/>
      <c r="E42" s="7"/>
      <c r="F42" s="7"/>
      <c r="G42" s="7"/>
      <c r="H42" s="7"/>
    </row>
    <row r="43" spans="1:8" ht="15.75" hidden="1" x14ac:dyDescent="0.25">
      <c r="A43" s="2">
        <v>28</v>
      </c>
      <c r="B43" s="7"/>
      <c r="C43" s="7"/>
      <c r="D43" s="7"/>
      <c r="E43" s="7"/>
      <c r="F43" s="7"/>
      <c r="G43" s="7"/>
      <c r="H43" s="7"/>
    </row>
    <row r="44" spans="1:8" ht="15.75" hidden="1" x14ac:dyDescent="0.25">
      <c r="A44" s="2">
        <f t="shared" si="4"/>
        <v>29</v>
      </c>
      <c r="B44" s="7"/>
      <c r="C44" s="7"/>
      <c r="D44" s="7"/>
      <c r="E44" s="7"/>
      <c r="F44" s="7"/>
      <c r="G44" s="7"/>
      <c r="H44" s="7"/>
    </row>
    <row r="45" spans="1:8" ht="29.25" hidden="1" customHeight="1" x14ac:dyDescent="0.25">
      <c r="A45" s="2">
        <f t="shared" si="4"/>
        <v>30</v>
      </c>
      <c r="B45" s="11"/>
      <c r="C45" s="11"/>
      <c r="D45" s="11"/>
      <c r="E45" s="11"/>
      <c r="F45" s="11"/>
      <c r="G45" s="7"/>
      <c r="H45" s="7"/>
    </row>
    <row r="46" spans="1:8" ht="15.75" hidden="1" x14ac:dyDescent="0.25">
      <c r="A46" s="2">
        <f t="shared" si="4"/>
        <v>31</v>
      </c>
      <c r="B46" s="13"/>
      <c r="C46" s="13"/>
      <c r="D46" s="13"/>
      <c r="E46" s="13"/>
      <c r="F46" s="13"/>
      <c r="G46" s="15"/>
      <c r="H46" s="15"/>
    </row>
    <row r="47" spans="1:8" ht="15.75" x14ac:dyDescent="0.25">
      <c r="A47" s="2">
        <v>23</v>
      </c>
      <c r="B47" s="15" t="s">
        <v>28</v>
      </c>
      <c r="C47" s="15"/>
      <c r="D47" s="15"/>
      <c r="E47" s="15"/>
      <c r="F47" s="15"/>
      <c r="G47" s="15"/>
      <c r="H47" s="15"/>
    </row>
    <row r="48" spans="1:8" ht="15.75" x14ac:dyDescent="0.25">
      <c r="A48" s="3">
        <v>24</v>
      </c>
      <c r="B48" s="15" t="s">
        <v>29</v>
      </c>
      <c r="C48" s="15"/>
      <c r="D48" s="15"/>
      <c r="E48" s="15"/>
      <c r="F48" s="15"/>
      <c r="G48" s="15"/>
      <c r="H48" s="15"/>
    </row>
    <row r="49" spans="1:8" ht="15.75" x14ac:dyDescent="0.25">
      <c r="A49" s="3">
        <v>25</v>
      </c>
      <c r="B49" s="15" t="s">
        <v>35</v>
      </c>
      <c r="C49" s="15"/>
      <c r="D49" s="15"/>
      <c r="E49" s="15"/>
      <c r="F49" s="15"/>
      <c r="G49" s="15">
        <v>5</v>
      </c>
      <c r="H49" s="15"/>
    </row>
    <row r="50" spans="1:8" ht="15.75" x14ac:dyDescent="0.25">
      <c r="A50" s="3">
        <v>26</v>
      </c>
      <c r="B50" s="15" t="s">
        <v>34</v>
      </c>
      <c r="C50" s="15"/>
      <c r="D50" s="15"/>
      <c r="E50" s="15"/>
      <c r="F50" s="15"/>
      <c r="G50" s="15">
        <f>40.4+6.2</f>
        <v>46.6</v>
      </c>
      <c r="H50" s="15"/>
    </row>
    <row r="51" spans="1:8" ht="46.5" customHeight="1" x14ac:dyDescent="0.25">
      <c r="A51" s="4">
        <v>27</v>
      </c>
      <c r="B51" s="12" t="s">
        <v>40</v>
      </c>
      <c r="C51" s="12"/>
      <c r="D51" s="12"/>
      <c r="E51" s="12"/>
      <c r="F51" s="12"/>
      <c r="G51" s="13">
        <f>2555+9490+528+244+123</f>
        <v>12940</v>
      </c>
      <c r="H51" s="13"/>
    </row>
    <row r="52" spans="1:8" ht="18" customHeight="1" x14ac:dyDescent="0.25">
      <c r="B52" s="14" t="s">
        <v>43</v>
      </c>
      <c r="C52" s="14"/>
      <c r="D52" s="14"/>
      <c r="E52" s="14"/>
      <c r="F52" s="14"/>
      <c r="G52" s="21">
        <f>SUM(G5:G51)</f>
        <v>14864</v>
      </c>
      <c r="H52" s="21"/>
    </row>
  </sheetData>
  <mergeCells count="101">
    <mergeCell ref="B51:F51"/>
    <mergeCell ref="G51:H51"/>
    <mergeCell ref="B52:F52"/>
    <mergeCell ref="B50:F50"/>
    <mergeCell ref="G50:H50"/>
    <mergeCell ref="B49:F49"/>
    <mergeCell ref="G49:H49"/>
    <mergeCell ref="G52:H52"/>
    <mergeCell ref="B46:F46"/>
    <mergeCell ref="G46:H46"/>
    <mergeCell ref="B47:F47"/>
    <mergeCell ref="G47:H47"/>
    <mergeCell ref="B48:F48"/>
    <mergeCell ref="G48:H48"/>
    <mergeCell ref="B43:F43"/>
    <mergeCell ref="G43:H43"/>
    <mergeCell ref="B44:F44"/>
    <mergeCell ref="G44:H44"/>
    <mergeCell ref="B45:F45"/>
    <mergeCell ref="G45:H45"/>
    <mergeCell ref="B40:F40"/>
    <mergeCell ref="G40:H40"/>
    <mergeCell ref="B41:F41"/>
    <mergeCell ref="G41:H41"/>
    <mergeCell ref="B42:F42"/>
    <mergeCell ref="G42:H42"/>
    <mergeCell ref="B37:F37"/>
    <mergeCell ref="G37:H37"/>
    <mergeCell ref="B38:F38"/>
    <mergeCell ref="G38:H38"/>
    <mergeCell ref="B39:F39"/>
    <mergeCell ref="G39:H39"/>
    <mergeCell ref="B33:F33"/>
    <mergeCell ref="G33:H33"/>
    <mergeCell ref="B35:F35"/>
    <mergeCell ref="G35:H35"/>
    <mergeCell ref="B36:F36"/>
    <mergeCell ref="G36:H36"/>
    <mergeCell ref="B34:F34"/>
    <mergeCell ref="G34:H34"/>
    <mergeCell ref="B30:F30"/>
    <mergeCell ref="G30:H30"/>
    <mergeCell ref="B31:F31"/>
    <mergeCell ref="G31:H31"/>
    <mergeCell ref="B32:F32"/>
    <mergeCell ref="G32:H32"/>
    <mergeCell ref="B27:F27"/>
    <mergeCell ref="G27:H27"/>
    <mergeCell ref="B28:F28"/>
    <mergeCell ref="G28:H28"/>
    <mergeCell ref="B29:F29"/>
    <mergeCell ref="G29:H29"/>
    <mergeCell ref="B24:F24"/>
    <mergeCell ref="G24:H24"/>
    <mergeCell ref="B25:F25"/>
    <mergeCell ref="G25:H25"/>
    <mergeCell ref="B26:F26"/>
    <mergeCell ref="G26:H26"/>
    <mergeCell ref="B21:F21"/>
    <mergeCell ref="G21:H21"/>
    <mergeCell ref="B22:F22"/>
    <mergeCell ref="G22:H22"/>
    <mergeCell ref="B23:F23"/>
    <mergeCell ref="G23:H23"/>
    <mergeCell ref="B18:F18"/>
    <mergeCell ref="G18:H18"/>
    <mergeCell ref="B19:F19"/>
    <mergeCell ref="G19:H19"/>
    <mergeCell ref="B20:F20"/>
    <mergeCell ref="G20:H20"/>
    <mergeCell ref="B15:F15"/>
    <mergeCell ref="G15:H15"/>
    <mergeCell ref="B16:F16"/>
    <mergeCell ref="G16:H16"/>
    <mergeCell ref="B17:F17"/>
    <mergeCell ref="G17:H17"/>
    <mergeCell ref="B12:F12"/>
    <mergeCell ref="G12:H12"/>
    <mergeCell ref="B13:F13"/>
    <mergeCell ref="G13:H13"/>
    <mergeCell ref="B14:F14"/>
    <mergeCell ref="G14:H14"/>
    <mergeCell ref="B9:F9"/>
    <mergeCell ref="G9:H9"/>
    <mergeCell ref="B10:F10"/>
    <mergeCell ref="G10:H10"/>
    <mergeCell ref="B11:F11"/>
    <mergeCell ref="G11:H11"/>
    <mergeCell ref="B6:F6"/>
    <mergeCell ref="G6:H6"/>
    <mergeCell ref="B7:F7"/>
    <mergeCell ref="G7:H7"/>
    <mergeCell ref="B8:F8"/>
    <mergeCell ref="G8:H8"/>
    <mergeCell ref="A1:H1"/>
    <mergeCell ref="B3:F3"/>
    <mergeCell ref="G3:H3"/>
    <mergeCell ref="B4:F4"/>
    <mergeCell ref="G4:H4"/>
    <mergeCell ref="B5:F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1кварт</vt:lpstr>
      <vt:lpstr>Апрель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2019-05-21T06:48:19Z</dcterms:modified>
</cp:coreProperties>
</file>