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E16" i="2"/>
  <c r="C16" i="2"/>
  <c r="E34" i="2" l="1"/>
  <c r="E33" i="2"/>
  <c r="E30" i="2"/>
  <c r="E27" i="2"/>
  <c r="E24" i="2"/>
  <c r="E21" i="2"/>
  <c r="E19" i="2"/>
  <c r="E17" i="2" s="1"/>
  <c r="D34" i="2"/>
  <c r="D33" i="2"/>
  <c r="D24" i="2"/>
  <c r="D30" i="2"/>
  <c r="D27" i="2"/>
  <c r="D21" i="2"/>
  <c r="C37" i="2"/>
  <c r="C17" i="2" s="1"/>
  <c r="C33" i="2"/>
  <c r="C34" i="2"/>
  <c r="C35" i="2"/>
  <c r="C24" i="2"/>
  <c r="C19" i="2" s="1"/>
  <c r="D19" i="2" l="1"/>
  <c r="D17" i="2" s="1"/>
</calcChain>
</file>

<file path=xl/sharedStrings.xml><?xml version="1.0" encoding="utf-8"?>
<sst xmlns="http://schemas.openxmlformats.org/spreadsheetml/2006/main" count="254" uniqueCount="48">
  <si>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</si>
  <si>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</si>
  <si>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</si>
  <si>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</si>
  <si>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</si>
  <si>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</si>
  <si>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</si>
  <si>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</si>
  <si>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</si>
  <si>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</si>
  <si>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</si>
  <si>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</si>
  <si>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</si>
  <si>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</si>
  <si>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</si>
  <si>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</si>
  <si>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</si>
  <si>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</si>
  <si>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</si>
  <si>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</si>
  <si>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</si>
  <si>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</si>
  <si>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</si>
  <si>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</si>
  <si>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</si>
  <si>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</si>
  <si>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</si>
  <si>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</si>
  <si>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</si>
  <si>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</si>
  <si>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</si>
  <si>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</si>
  <si>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</si>
  <si>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</si>
  <si>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</si>
  <si>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</si>
  <si>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</si>
  <si>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</si>
  <si>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</si>
  <si>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</si>
  <si>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</si>
  <si>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</si>
  <si>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</si>
  <si>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</si>
  <si>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</si>
  <si>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</si>
  <si>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"СОШ имени Бауыржана Момышулы" города Павлодара</t>
  </si>
  <si>
    <t>Директор:                                   Мамбетова М.К.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</si>
</sst>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45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0</v>
      </c>
      <c r="B9" s="20" t="s">
        <v>24</v>
      </c>
      <c r="C9" s="19" t="s">
        <v>44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0" workbookViewId="0">
      <selection activeCell="I19" sqref="I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42578125" style="2" customWidth="1"/>
    <col min="4" max="4" width="12.7109375" style="2" customWidth="1"/>
    <col min="5" max="7" width="12" style="2" customWidth="1"/>
    <col min="8" max="16384" width="9.140625" style="2"/>
  </cols>
  <sheetData>
    <row r="1" spans="1:6" x14ac:dyDescent="0.3">
      <c r="A1" s="23"/>
      <c r="B1" s="23"/>
      <c r="C1" s="23"/>
      <c r="D1" s="23"/>
      <c r="E1" s="23"/>
      <c r="F1" s="23"/>
    </row>
    <row r="2" spans="1:6" x14ac:dyDescent="0.3">
      <c r="A2" s="23"/>
      <c r="B2" s="23"/>
      <c r="C2" s="23"/>
      <c r="D2" s="23"/>
      <c r="E2" s="23"/>
      <c r="F2" s="23"/>
    </row>
    <row r="3" spans="1:6" x14ac:dyDescent="0.3">
      <c r="A3" s="23"/>
      <c r="B3" s="23"/>
      <c r="C3" s="23"/>
      <c r="D3" s="23"/>
      <c r="E3" s="23"/>
      <c r="F3" s="23"/>
    </row>
    <row r="4" spans="1:6" x14ac:dyDescent="0.3">
      <c r="A4" s="23"/>
      <c r="B4" s="23"/>
      <c r="C4" s="23"/>
      <c r="D4" s="23"/>
      <c r="E4" s="23"/>
      <c r="F4" s="23"/>
    </row>
    <row r="5" spans="1:6" x14ac:dyDescent="0.3">
      <c r="A5" s="18" t="s">
        <v>19</v>
      </c>
      <c r="B5" s="18"/>
      <c r="C5" s="18"/>
      <c r="D5" s="18"/>
      <c r="E5" s="18"/>
    </row>
    <row r="6" spans="1:6" x14ac:dyDescent="0.3">
      <c r="A6" s="18" t="s">
        <v>45</v>
      </c>
      <c r="B6" s="18"/>
      <c r="C6" s="18"/>
      <c r="D6" s="18"/>
      <c r="E6" s="18"/>
    </row>
    <row r="7" spans="1:6" x14ac:dyDescent="0.3">
      <c r="A7" s="1"/>
    </row>
    <row r="8" spans="1:6" x14ac:dyDescent="0.3">
      <c r="A8" s="21" t="s">
        <v>46</v>
      </c>
      <c r="B8" s="21"/>
      <c r="C8" s="21"/>
      <c r="D8" s="21"/>
      <c r="E8" s="21"/>
    </row>
    <row r="9" spans="1:6" ht="15.75" customHeight="1" x14ac:dyDescent="0.3">
      <c r="A9" s="22" t="s">
        <v>21</v>
      </c>
      <c r="B9" s="22"/>
      <c r="C9" s="22"/>
      <c r="D9" s="22"/>
      <c r="E9" s="22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19" t="s">
        <v>43</v>
      </c>
      <c r="B13" s="20" t="s">
        <v>24</v>
      </c>
      <c r="C13" s="19" t="s">
        <v>44</v>
      </c>
      <c r="D13" s="19"/>
      <c r="E13" s="19"/>
    </row>
    <row r="14" spans="1:6" ht="40.5" x14ac:dyDescent="0.3">
      <c r="A14" s="19"/>
      <c r="B14" s="20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 x14ac:dyDescent="0.3">
      <c r="A16" s="12" t="s">
        <v>31</v>
      </c>
      <c r="B16" s="8" t="s">
        <v>3</v>
      </c>
      <c r="C16" s="17">
        <f>C17/C15</f>
        <v>173.31488528259655</v>
      </c>
      <c r="D16" s="17">
        <f t="shared" ref="D16:E16" si="0">D17/D15</f>
        <v>44.012310408505876</v>
      </c>
      <c r="E16" s="17">
        <f t="shared" si="0"/>
        <v>44.012310408505876</v>
      </c>
    </row>
    <row r="17" spans="1:5" ht="25.5" x14ac:dyDescent="0.3">
      <c r="A17" s="7" t="s">
        <v>12</v>
      </c>
      <c r="B17" s="8" t="s">
        <v>3</v>
      </c>
      <c r="C17" s="17">
        <f>C19+C33+C34+C35+C37</f>
        <v>309713.7</v>
      </c>
      <c r="D17" s="17">
        <f t="shared" ref="D17" si="1">D19+D33+D34+D35+D37</f>
        <v>78649.998699999996</v>
      </c>
      <c r="E17" s="17">
        <f t="shared" ref="E17" si="2">E19+E33+E34+E35+E37</f>
        <v>78649.998699999996</v>
      </c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>
        <f>C21+C24+C27+C30</f>
        <v>246602.5</v>
      </c>
      <c r="D19" s="9">
        <f t="shared" ref="D19" si="3">D21+D24+D27+D30</f>
        <v>65437.998699999996</v>
      </c>
      <c r="E19" s="9">
        <f t="shared" ref="E19" si="4">E21+E24+E27+E30</f>
        <v>65437.998699999996</v>
      </c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>
        <v>11228.8</v>
      </c>
      <c r="D21" s="9">
        <f>D22*D23*3/1000</f>
        <v>2807.1930000000002</v>
      </c>
      <c r="E21" s="9">
        <f>E22*E23*3/1000</f>
        <v>2807.1930000000002</v>
      </c>
    </row>
    <row r="22" spans="1:5" x14ac:dyDescent="0.3">
      <c r="A22" s="12" t="s">
        <v>5</v>
      </c>
      <c r="B22" s="13" t="s">
        <v>4</v>
      </c>
      <c r="C22" s="9">
        <v>9.5</v>
      </c>
      <c r="D22" s="9">
        <v>9.5</v>
      </c>
      <c r="E22" s="9">
        <v>9.5</v>
      </c>
    </row>
    <row r="23" spans="1:5" ht="21.95" customHeight="1" x14ac:dyDescent="0.3">
      <c r="A23" s="12" t="s">
        <v>38</v>
      </c>
      <c r="B23" s="8" t="s">
        <v>39</v>
      </c>
      <c r="C23" s="9">
        <v>98498</v>
      </c>
      <c r="D23" s="9">
        <v>98498</v>
      </c>
      <c r="E23" s="9">
        <v>98498</v>
      </c>
    </row>
    <row r="24" spans="1:5" ht="25.5" x14ac:dyDescent="0.3">
      <c r="A24" s="9" t="s">
        <v>28</v>
      </c>
      <c r="B24" s="8" t="s">
        <v>3</v>
      </c>
      <c r="C24" s="9">
        <f>178432+9464</f>
        <v>187896</v>
      </c>
      <c r="D24" s="9">
        <f>D25*D26*3/1000+3787.63</f>
        <v>50761.521699999998</v>
      </c>
      <c r="E24" s="9">
        <f>E25*E26*3/1000+3787.63</f>
        <v>50761.521699999998</v>
      </c>
    </row>
    <row r="25" spans="1:5" x14ac:dyDescent="0.3">
      <c r="A25" s="12" t="s">
        <v>5</v>
      </c>
      <c r="B25" s="13" t="s">
        <v>4</v>
      </c>
      <c r="C25" s="9">
        <v>145.30000000000001</v>
      </c>
      <c r="D25" s="9">
        <v>145.30000000000001</v>
      </c>
      <c r="E25" s="9">
        <v>145.30000000000001</v>
      </c>
    </row>
    <row r="26" spans="1:5" ht="21.95" customHeight="1" x14ac:dyDescent="0.3">
      <c r="A26" s="12" t="s">
        <v>38</v>
      </c>
      <c r="B26" s="8" t="s">
        <v>39</v>
      </c>
      <c r="C26" s="9">
        <v>107763</v>
      </c>
      <c r="D26" s="9">
        <v>107763</v>
      </c>
      <c r="E26" s="9">
        <v>107763</v>
      </c>
    </row>
    <row r="27" spans="1:5" ht="39" x14ac:dyDescent="0.3">
      <c r="A27" s="16" t="s">
        <v>33</v>
      </c>
      <c r="B27" s="8" t="s">
        <v>3</v>
      </c>
      <c r="C27" s="9">
        <v>1604</v>
      </c>
      <c r="D27" s="9">
        <f>D28*D29*3/1000</f>
        <v>400.99200000000002</v>
      </c>
      <c r="E27" s="9">
        <f>E28*E29*3/1000</f>
        <v>400.99200000000002</v>
      </c>
    </row>
    <row r="28" spans="1:5" x14ac:dyDescent="0.3">
      <c r="A28" s="12" t="s">
        <v>5</v>
      </c>
      <c r="B28" s="13" t="s">
        <v>4</v>
      </c>
      <c r="C28" s="9">
        <v>2</v>
      </c>
      <c r="D28" s="9">
        <v>2</v>
      </c>
      <c r="E28" s="9">
        <v>2</v>
      </c>
    </row>
    <row r="29" spans="1:5" ht="21.95" customHeight="1" x14ac:dyDescent="0.3">
      <c r="A29" s="12" t="s">
        <v>38</v>
      </c>
      <c r="B29" s="8" t="s">
        <v>39</v>
      </c>
      <c r="C29" s="9">
        <v>66832</v>
      </c>
      <c r="D29" s="9">
        <v>66832</v>
      </c>
      <c r="E29" s="9">
        <v>66832</v>
      </c>
    </row>
    <row r="30" spans="1:5" ht="25.5" x14ac:dyDescent="0.3">
      <c r="A30" s="9" t="s">
        <v>29</v>
      </c>
      <c r="B30" s="8" t="s">
        <v>3</v>
      </c>
      <c r="C30" s="9">
        <v>45873.7</v>
      </c>
      <c r="D30" s="9">
        <f>D31*D32*3/1000</f>
        <v>11468.291999999999</v>
      </c>
      <c r="E30" s="9">
        <f>E31*E32*3/1000</f>
        <v>11468.291999999999</v>
      </c>
    </row>
    <row r="31" spans="1:5" x14ac:dyDescent="0.3">
      <c r="A31" s="12" t="s">
        <v>5</v>
      </c>
      <c r="B31" s="13" t="s">
        <v>4</v>
      </c>
      <c r="C31" s="9">
        <v>76.75</v>
      </c>
      <c r="D31" s="9">
        <v>76.75</v>
      </c>
      <c r="E31" s="9">
        <v>76.75</v>
      </c>
    </row>
    <row r="32" spans="1:5" ht="21.95" customHeight="1" x14ac:dyDescent="0.3">
      <c r="A32" s="12" t="s">
        <v>38</v>
      </c>
      <c r="B32" s="8" t="s">
        <v>39</v>
      </c>
      <c r="C32" s="9">
        <v>49808</v>
      </c>
      <c r="D32" s="9">
        <v>49808</v>
      </c>
      <c r="E32" s="9">
        <v>49808</v>
      </c>
    </row>
    <row r="33" spans="1:5" ht="25.5" x14ac:dyDescent="0.3">
      <c r="A33" s="7" t="s">
        <v>6</v>
      </c>
      <c r="B33" s="8" t="s">
        <v>3</v>
      </c>
      <c r="C33" s="9">
        <f>2079+1213+579+11239+6556+3124+45+10987</f>
        <v>35822</v>
      </c>
      <c r="D33" s="9">
        <f>661+387+185+45+2877+1679+798</f>
        <v>6632</v>
      </c>
      <c r="E33" s="9">
        <f>661+387+185+45+2877+1679+798</f>
        <v>6632</v>
      </c>
    </row>
    <row r="34" spans="1:5" ht="36.75" x14ac:dyDescent="0.3">
      <c r="A34" s="14" t="s">
        <v>7</v>
      </c>
      <c r="B34" s="8" t="s">
        <v>3</v>
      </c>
      <c r="C34" s="9">
        <f>13222+1019</f>
        <v>14241</v>
      </c>
      <c r="D34" s="9">
        <f>4407+193</f>
        <v>4600</v>
      </c>
      <c r="E34" s="9">
        <f>4407+193</f>
        <v>4600</v>
      </c>
    </row>
    <row r="35" spans="1:5" ht="25.5" x14ac:dyDescent="0.3">
      <c r="A35" s="14" t="s">
        <v>8</v>
      </c>
      <c r="B35" s="8" t="s">
        <v>3</v>
      </c>
      <c r="C35" s="9">
        <f>3512</f>
        <v>3512</v>
      </c>
      <c r="D35" s="9">
        <v>513</v>
      </c>
      <c r="E35" s="9">
        <v>513</v>
      </c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>
        <f>986+8415+129.6+5.2+0.4</f>
        <v>9536.2000000000007</v>
      </c>
      <c r="D37" s="9">
        <v>1467</v>
      </c>
      <c r="E37" s="9">
        <v>1467</v>
      </c>
    </row>
    <row r="39" spans="1:5" x14ac:dyDescent="0.3">
      <c r="A39" s="24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45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42</v>
      </c>
      <c r="B9" s="20" t="s">
        <v>24</v>
      </c>
      <c r="C9" s="19" t="s">
        <v>44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41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40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2019-05-21T06:50:45Z</dcterms:modified>
</cp:coreProperties>
</file>