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4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1"/>
  <c r="D13"/>
  <c r="E13" s="1"/>
  <c r="C13"/>
  <c r="C22" i="1"/>
  <c r="D22"/>
  <c r="C25"/>
  <c r="D25"/>
  <c r="D19"/>
  <c r="C19"/>
  <c r="E18" l="1"/>
  <c r="E19"/>
  <c r="E21"/>
  <c r="E22"/>
  <c r="E24"/>
  <c r="E25"/>
  <c r="E27"/>
  <c r="E28"/>
  <c r="E29"/>
  <c r="E30"/>
  <c r="D26"/>
  <c r="E26" s="1"/>
  <c r="C26"/>
  <c r="C30"/>
  <c r="C20"/>
  <c r="D23"/>
  <c r="E23" s="1"/>
  <c r="C23"/>
  <c r="D20"/>
  <c r="E20" s="1"/>
  <c r="C17"/>
  <c r="D17"/>
  <c r="E17" s="1"/>
  <c r="D15" l="1"/>
  <c r="D13" s="1"/>
  <c r="D12" s="1"/>
  <c r="C15"/>
  <c r="E15"/>
  <c r="E13" s="1"/>
  <c r="E12" s="1"/>
  <c r="C13" l="1"/>
  <c r="C12" s="1"/>
</calcChain>
</file>

<file path=xl/sharedStrings.xml><?xml version="1.0" encoding="utf-8"?>
<sst xmlns="http://schemas.openxmlformats.org/spreadsheetml/2006/main" count="258" uniqueCount="49">
  <si>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</si>
  <si>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</si>
  <si>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</si>
  <si>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</si>
  <si>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</si>
  <si>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</si>
  <si>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</si>
  <si>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</si>
  <si>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</si>
  <si>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</si>
  <si>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</si>
  <si>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</si>
  <si>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</si>
  <si>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</si>
  <si>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</si>
  <si>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</si>
  <si>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</si>
  <si>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</si>
  <si>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</si>
  <si>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</si>
  <si>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</si>
  <si>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</si>
  <si>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</si>
  <si>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</si>
  <si>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</si>
  <si>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</si>
  <si>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</si>
  <si>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</si>
  <si>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</si>
  <si>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</si>
  <si>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</si>
  <si>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</si>
  <si>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</si>
  <si>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</si>
  <si>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</si>
  <si>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</si>
  <si>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</si>
  <si>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</si>
  <si>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</si>
  <si>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</si>
  <si>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</si>
  <si>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</si>
  <si>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</si>
  <si>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</si>
  <si>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31 г. Павлодара"</t>
  </si>
  <si>
    <t>2019 год</t>
  </si>
  <si>
    <t>по состоянию на "01" апреля 2019 г.</t>
  </si>
  <si>
    <t>Директор</t>
  </si>
  <si>
    <t>Жексенов А. А.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</si>
</sst>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164" fontId="7" fillId="2" borderId="2" xfId="0" applyNumberFormat="1" applyFont="1" applyFill="1" applyBorder="1"/>
    <xf numFmtId="165" fontId="7" fillId="2" borderId="2" xfId="0" applyNumberFormat="1" applyFont="1" applyFill="1" applyBorder="1"/>
    <xf numFmtId="0" fontId="9" fillId="0" borderId="0" xfId="0" applyFont="1"/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opLeftCell="A31" workbookViewId="0">
      <selection activeCell="A54" sqref="A54"/>
    </sheetView>
  </sheetViews>
  <sheetFormatPr defaultColWidth="9.140625" defaultRowHeight="20.25"/>
  <cols>
    <col min="1" max="1" width="69.42578125" style="2" customWidth="1"/>
    <col min="2" max="2" width="9.140625" style="3"/>
    <col min="3" max="3" width="12" style="21" customWidth="1"/>
    <col min="4" max="7" width="12" style="2" customWidth="1"/>
    <col min="8" max="16384" width="9.140625" style="2"/>
  </cols>
  <sheetData>
    <row r="1" spans="1:5">
      <c r="A1" s="31" t="s">
        <v>19</v>
      </c>
      <c r="B1" s="31"/>
      <c r="C1" s="31"/>
      <c r="D1" s="31"/>
      <c r="E1" s="31"/>
    </row>
    <row r="2" spans="1:5">
      <c r="A2" s="31" t="s">
        <v>46</v>
      </c>
      <c r="B2" s="31"/>
      <c r="C2" s="31"/>
      <c r="D2" s="31"/>
      <c r="E2" s="31"/>
    </row>
    <row r="3" spans="1:5">
      <c r="A3" s="1"/>
    </row>
    <row r="4" spans="1:5">
      <c r="A4" s="34" t="s">
        <v>44</v>
      </c>
      <c r="B4" s="34"/>
      <c r="C4" s="34"/>
      <c r="D4" s="34"/>
      <c r="E4" s="34"/>
    </row>
    <row r="5" spans="1:5" ht="15.75" customHeight="1">
      <c r="A5" s="35" t="s">
        <v>21</v>
      </c>
      <c r="B5" s="35"/>
      <c r="C5" s="35"/>
      <c r="D5" s="35"/>
      <c r="E5" s="3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0</v>
      </c>
      <c r="B9" s="33" t="s">
        <v>24</v>
      </c>
      <c r="C9" s="32" t="s">
        <v>45</v>
      </c>
      <c r="D9" s="32"/>
      <c r="E9" s="32"/>
    </row>
    <row r="10" spans="1:5" ht="40.5">
      <c r="A10" s="32"/>
      <c r="B10" s="33"/>
      <c r="C10" s="22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23">
        <v>25</v>
      </c>
      <c r="D11" s="9">
        <v>25</v>
      </c>
      <c r="E11" s="9">
        <v>16</v>
      </c>
    </row>
    <row r="12" spans="1:5" ht="25.5">
      <c r="A12" s="12" t="s">
        <v>30</v>
      </c>
      <c r="B12" s="8" t="s">
        <v>3</v>
      </c>
      <c r="C12" s="24">
        <f>C13/C11</f>
        <v>180.28</v>
      </c>
      <c r="D12" s="19">
        <f>D13/D11</f>
        <v>43.88</v>
      </c>
      <c r="E12" s="19">
        <f t="shared" ref="E12" si="0">E13/E11</f>
        <v>68.5625</v>
      </c>
    </row>
    <row r="13" spans="1:5" ht="25.5">
      <c r="A13" s="7" t="s">
        <v>12</v>
      </c>
      <c r="B13" s="8" t="s">
        <v>3</v>
      </c>
      <c r="C13" s="24">
        <f>C15+C26+C27+C28+C29+C30</f>
        <v>4507</v>
      </c>
      <c r="D13" s="19">
        <f t="shared" ref="D13:E13" si="1">D15+D26+D27+D28+D29+D30</f>
        <v>1097</v>
      </c>
      <c r="E13" s="19">
        <f t="shared" si="1"/>
        <v>1097</v>
      </c>
    </row>
    <row r="14" spans="1:5">
      <c r="A14" s="10" t="s">
        <v>1</v>
      </c>
      <c r="B14" s="11"/>
      <c r="C14" s="24"/>
      <c r="D14" s="19"/>
      <c r="E14" s="19"/>
    </row>
    <row r="15" spans="1:5" ht="25.5">
      <c r="A15" s="7" t="s">
        <v>13</v>
      </c>
      <c r="B15" s="8" t="s">
        <v>3</v>
      </c>
      <c r="C15" s="25">
        <f>C17+C20+C23</f>
        <v>3551</v>
      </c>
      <c r="D15" s="20">
        <f t="shared" ref="D15:E15" si="2">D17+D20+D23</f>
        <v>885</v>
      </c>
      <c r="E15" s="19">
        <f t="shared" si="2"/>
        <v>885</v>
      </c>
    </row>
    <row r="16" spans="1:5">
      <c r="A16" s="10" t="s">
        <v>2</v>
      </c>
      <c r="B16" s="11"/>
      <c r="C16" s="24"/>
      <c r="D16" s="19"/>
      <c r="E16" s="19"/>
    </row>
    <row r="17" spans="1:5" ht="25.5">
      <c r="A17" s="9" t="s">
        <v>14</v>
      </c>
      <c r="B17" s="8" t="s">
        <v>3</v>
      </c>
      <c r="C17" s="24">
        <f>C19</f>
        <v>583.98</v>
      </c>
      <c r="D17" s="19">
        <f t="shared" ref="D17" si="3">D19</f>
        <v>146.005</v>
      </c>
      <c r="E17" s="19">
        <f>D17</f>
        <v>146.005</v>
      </c>
    </row>
    <row r="18" spans="1:5">
      <c r="A18" s="12" t="s">
        <v>5</v>
      </c>
      <c r="B18" s="13" t="s">
        <v>4</v>
      </c>
      <c r="C18" s="24">
        <v>2</v>
      </c>
      <c r="D18" s="19">
        <v>2</v>
      </c>
      <c r="E18" s="19">
        <f t="shared" ref="E18:E30" si="4">D18</f>
        <v>2</v>
      </c>
    </row>
    <row r="19" spans="1:5" ht="21.95" customHeight="1">
      <c r="A19" s="12" t="s">
        <v>38</v>
      </c>
      <c r="B19" s="8" t="s">
        <v>39</v>
      </c>
      <c r="C19" s="24">
        <f>(143.367*4)+(2.628*4)</f>
        <v>583.98</v>
      </c>
      <c r="D19" s="19">
        <f>143.367+2.638</f>
        <v>146.005</v>
      </c>
      <c r="E19" s="19">
        <f t="shared" si="4"/>
        <v>146.005</v>
      </c>
    </row>
    <row r="20" spans="1:5" ht="25.5">
      <c r="A20" s="9" t="s">
        <v>16</v>
      </c>
      <c r="B20" s="8" t="s">
        <v>3</v>
      </c>
      <c r="C20" s="24">
        <f>C22</f>
        <v>1976.9360000000001</v>
      </c>
      <c r="D20" s="19">
        <f t="shared" ref="D20" si="5">D22</f>
        <v>516.91399999999999</v>
      </c>
      <c r="E20" s="19">
        <f t="shared" si="4"/>
        <v>516.91399999999999</v>
      </c>
    </row>
    <row r="21" spans="1:5">
      <c r="A21" s="12" t="s">
        <v>5</v>
      </c>
      <c r="B21" s="13" t="s">
        <v>4</v>
      </c>
      <c r="C21" s="24">
        <v>5</v>
      </c>
      <c r="D21" s="19">
        <v>5</v>
      </c>
      <c r="E21" s="19">
        <f t="shared" si="4"/>
        <v>5</v>
      </c>
    </row>
    <row r="22" spans="1:5" ht="21.95" customHeight="1">
      <c r="A22" s="12" t="s">
        <v>38</v>
      </c>
      <c r="B22" s="8" t="s">
        <v>39</v>
      </c>
      <c r="C22" s="24">
        <f>(451.504*4)-7.944+(39.966*4)+63-44</f>
        <v>1976.9360000000001</v>
      </c>
      <c r="D22" s="19">
        <f>451.504+65.41</f>
        <v>516.91399999999999</v>
      </c>
      <c r="E22" s="19">
        <f t="shared" si="4"/>
        <v>516.91399999999999</v>
      </c>
    </row>
    <row r="23" spans="1:5" ht="25.5">
      <c r="A23" s="9" t="s">
        <v>15</v>
      </c>
      <c r="B23" s="8" t="s">
        <v>3</v>
      </c>
      <c r="C23" s="24">
        <f>C25</f>
        <v>990.08400000000006</v>
      </c>
      <c r="D23" s="19">
        <f t="shared" ref="D23" si="6">D25</f>
        <v>222.08100000000002</v>
      </c>
      <c r="E23" s="19">
        <f t="shared" si="4"/>
        <v>222.08100000000002</v>
      </c>
    </row>
    <row r="24" spans="1:5">
      <c r="A24" s="12" t="s">
        <v>5</v>
      </c>
      <c r="B24" s="13" t="s">
        <v>4</v>
      </c>
      <c r="C24" s="24">
        <v>2</v>
      </c>
      <c r="D24" s="19">
        <v>2</v>
      </c>
      <c r="E24" s="19">
        <f t="shared" si="4"/>
        <v>2</v>
      </c>
    </row>
    <row r="25" spans="1:5" ht="21.95" customHeight="1">
      <c r="A25" s="12" t="s">
        <v>38</v>
      </c>
      <c r="B25" s="8" t="s">
        <v>39</v>
      </c>
      <c r="C25" s="24">
        <f>182.115*4+(65.406*4)</f>
        <v>990.08400000000006</v>
      </c>
      <c r="D25" s="19">
        <f>182.115+39.966</f>
        <v>222.08100000000002</v>
      </c>
      <c r="E25" s="19">
        <f t="shared" si="4"/>
        <v>222.08100000000002</v>
      </c>
    </row>
    <row r="26" spans="1:5" ht="25.5">
      <c r="A26" s="7" t="s">
        <v>6</v>
      </c>
      <c r="B26" s="8" t="s">
        <v>3</v>
      </c>
      <c r="C26" s="24">
        <f>167+98+47+24+14+6</f>
        <v>356</v>
      </c>
      <c r="D26" s="19">
        <f>42+24+13+6+4+1</f>
        <v>90</v>
      </c>
      <c r="E26" s="19">
        <f t="shared" si="4"/>
        <v>90</v>
      </c>
    </row>
    <row r="27" spans="1:5" ht="36.75">
      <c r="A27" s="14" t="s">
        <v>7</v>
      </c>
      <c r="B27" s="8" t="s">
        <v>3</v>
      </c>
      <c r="C27" s="24">
        <v>125</v>
      </c>
      <c r="D27" s="19">
        <v>28</v>
      </c>
      <c r="E27" s="19">
        <f t="shared" si="4"/>
        <v>28</v>
      </c>
    </row>
    <row r="28" spans="1:5" ht="25.5">
      <c r="A28" s="14" t="s">
        <v>8</v>
      </c>
      <c r="B28" s="8" t="s">
        <v>3</v>
      </c>
      <c r="C28" s="24">
        <v>0</v>
      </c>
      <c r="D28" s="19">
        <v>0</v>
      </c>
      <c r="E28" s="19">
        <f t="shared" si="4"/>
        <v>0</v>
      </c>
    </row>
    <row r="29" spans="1:5" ht="36.75">
      <c r="A29" s="14" t="s">
        <v>9</v>
      </c>
      <c r="B29" s="8" t="s">
        <v>3</v>
      </c>
      <c r="C29" s="24">
        <v>0</v>
      </c>
      <c r="D29" s="19">
        <v>0</v>
      </c>
      <c r="E29" s="19">
        <f t="shared" si="4"/>
        <v>0</v>
      </c>
    </row>
    <row r="30" spans="1:5" ht="38.25" customHeight="1">
      <c r="A30" s="14" t="s">
        <v>10</v>
      </c>
      <c r="B30" s="8" t="s">
        <v>3</v>
      </c>
      <c r="C30" s="24">
        <f>305+170</f>
        <v>475</v>
      </c>
      <c r="D30" s="19">
        <v>94</v>
      </c>
      <c r="E30" s="19">
        <f t="shared" si="4"/>
        <v>94</v>
      </c>
    </row>
    <row r="33" spans="1:2" s="26" customFormat="1" ht="15.75">
      <c r="A33" s="26" t="s">
        <v>47</v>
      </c>
      <c r="B33" s="26" t="s">
        <v>48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5"/>
  <sheetViews>
    <sheetView topLeftCell="A31" workbookViewId="0">
      <selection activeCell="A39" sqref="A39:XFD78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31" t="s">
        <v>19</v>
      </c>
      <c r="B1" s="31"/>
      <c r="C1" s="31"/>
      <c r="D1" s="31"/>
      <c r="E1" s="31"/>
    </row>
    <row r="2" spans="1:6">
      <c r="A2" s="31" t="s">
        <v>46</v>
      </c>
      <c r="B2" s="31"/>
      <c r="C2" s="31"/>
      <c r="D2" s="31"/>
      <c r="E2" s="31"/>
    </row>
    <row r="3" spans="1:6">
      <c r="A3" s="1"/>
    </row>
    <row r="4" spans="1:6">
      <c r="A4" s="34" t="s">
        <v>44</v>
      </c>
      <c r="B4" s="34"/>
      <c r="C4" s="34"/>
      <c r="D4" s="34"/>
      <c r="E4" s="34"/>
    </row>
    <row r="5" spans="1:6" ht="15.75" customHeight="1">
      <c r="A5" s="35" t="s">
        <v>21</v>
      </c>
      <c r="B5" s="35"/>
      <c r="C5" s="35"/>
      <c r="D5" s="35"/>
      <c r="E5" s="35"/>
    </row>
    <row r="6" spans="1:6">
      <c r="A6" s="4"/>
    </row>
    <row r="7" spans="1:6">
      <c r="A7" s="15" t="s">
        <v>22</v>
      </c>
    </row>
    <row r="8" spans="1:6">
      <c r="A8" s="1"/>
    </row>
    <row r="9" spans="1:6">
      <c r="A9" s="32" t="s">
        <v>43</v>
      </c>
      <c r="B9" s="33" t="s">
        <v>24</v>
      </c>
      <c r="C9" s="32" t="s">
        <v>45</v>
      </c>
      <c r="D9" s="32"/>
      <c r="E9" s="32"/>
    </row>
    <row r="10" spans="1:6" ht="40.5">
      <c r="A10" s="32"/>
      <c r="B10" s="33"/>
      <c r="C10" s="5" t="s">
        <v>25</v>
      </c>
      <c r="D10" s="5" t="s">
        <v>26</v>
      </c>
      <c r="E10" s="6" t="s">
        <v>18</v>
      </c>
    </row>
    <row r="11" spans="1:6">
      <c r="A11" s="7" t="s">
        <v>27</v>
      </c>
      <c r="B11" s="8" t="s">
        <v>11</v>
      </c>
      <c r="C11" s="9">
        <v>162</v>
      </c>
      <c r="D11" s="9">
        <v>161</v>
      </c>
      <c r="E11" s="9">
        <f>D11</f>
        <v>161</v>
      </c>
    </row>
    <row r="12" spans="1:6" ht="25.5">
      <c r="A12" s="12" t="s">
        <v>31</v>
      </c>
      <c r="B12" s="8" t="s">
        <v>3</v>
      </c>
      <c r="C12" s="17">
        <v>476.5</v>
      </c>
      <c r="D12" s="17">
        <v>114.1</v>
      </c>
      <c r="E12" s="9">
        <f t="shared" ref="E12:E33" si="0">D12</f>
        <v>114.1</v>
      </c>
    </row>
    <row r="13" spans="1:6" ht="25.5">
      <c r="A13" s="7" t="s">
        <v>12</v>
      </c>
      <c r="B13" s="8" t="s">
        <v>3</v>
      </c>
      <c r="C13" s="17">
        <f>C15+C29+C30+C31+C32+C33</f>
        <v>77199</v>
      </c>
      <c r="D13" s="17">
        <f t="shared" ref="D13" si="1">D15+D29+D30+D31+D32+D33</f>
        <v>18372</v>
      </c>
      <c r="E13" s="9">
        <f t="shared" si="0"/>
        <v>18372</v>
      </c>
    </row>
    <row r="14" spans="1:6">
      <c r="A14" s="10" t="s">
        <v>1</v>
      </c>
      <c r="B14" s="11"/>
      <c r="C14" s="17"/>
      <c r="D14" s="17"/>
      <c r="E14" s="9">
        <f t="shared" si="0"/>
        <v>0</v>
      </c>
    </row>
    <row r="15" spans="1:6" ht="25.5">
      <c r="A15" s="7" t="s">
        <v>13</v>
      </c>
      <c r="B15" s="8" t="s">
        <v>3</v>
      </c>
      <c r="C15" s="17">
        <v>58611</v>
      </c>
      <c r="D15" s="17">
        <v>14837</v>
      </c>
      <c r="E15" s="9">
        <f t="shared" si="0"/>
        <v>14837</v>
      </c>
      <c r="F15" s="18"/>
    </row>
    <row r="16" spans="1:6">
      <c r="A16" s="10" t="s">
        <v>2</v>
      </c>
      <c r="B16" s="11"/>
      <c r="C16" s="17"/>
      <c r="D16" s="17"/>
      <c r="E16" s="9">
        <f t="shared" si="0"/>
        <v>0</v>
      </c>
    </row>
    <row r="17" spans="1:7" ht="25.5">
      <c r="A17" s="9" t="s">
        <v>14</v>
      </c>
      <c r="B17" s="8" t="s">
        <v>3</v>
      </c>
      <c r="C17" s="17">
        <v>6134.3</v>
      </c>
      <c r="D17" s="17">
        <v>1533.6</v>
      </c>
      <c r="E17" s="9">
        <f t="shared" si="0"/>
        <v>1533.6</v>
      </c>
      <c r="G17" s="18"/>
    </row>
    <row r="18" spans="1:7">
      <c r="A18" s="12" t="s">
        <v>5</v>
      </c>
      <c r="B18" s="13" t="s">
        <v>4</v>
      </c>
      <c r="C18" s="17">
        <v>6</v>
      </c>
      <c r="D18" s="17">
        <v>6</v>
      </c>
      <c r="E18" s="9">
        <f t="shared" si="0"/>
        <v>6</v>
      </c>
      <c r="F18" s="18"/>
      <c r="G18" s="18"/>
    </row>
    <row r="19" spans="1:7" ht="21.95" customHeight="1">
      <c r="A19" s="12" t="s">
        <v>38</v>
      </c>
      <c r="B19" s="8" t="s">
        <v>39</v>
      </c>
      <c r="C19" s="17">
        <v>85.2</v>
      </c>
      <c r="D19" s="17">
        <v>85.2</v>
      </c>
      <c r="E19" s="9">
        <f t="shared" si="0"/>
        <v>85.2</v>
      </c>
    </row>
    <row r="20" spans="1:7" ht="25.5">
      <c r="A20" s="9" t="s">
        <v>28</v>
      </c>
      <c r="B20" s="8" t="s">
        <v>3</v>
      </c>
      <c r="C20" s="17">
        <v>34260.5</v>
      </c>
      <c r="D20" s="17">
        <v>8440.2999999999993</v>
      </c>
      <c r="E20" s="9">
        <f t="shared" si="0"/>
        <v>8440.2999999999993</v>
      </c>
    </row>
    <row r="21" spans="1:7">
      <c r="A21" s="12" t="s">
        <v>5</v>
      </c>
      <c r="B21" s="13" t="s">
        <v>4</v>
      </c>
      <c r="C21" s="17">
        <v>36</v>
      </c>
      <c r="D21" s="17">
        <v>36</v>
      </c>
      <c r="E21" s="9">
        <f t="shared" si="0"/>
        <v>36</v>
      </c>
    </row>
    <row r="22" spans="1:7" ht="21.95" customHeight="1">
      <c r="A22" s="12" t="s">
        <v>38</v>
      </c>
      <c r="B22" s="8" t="s">
        <v>39</v>
      </c>
      <c r="C22" s="17">
        <v>79.3</v>
      </c>
      <c r="D22" s="17">
        <v>78.099999999999994</v>
      </c>
      <c r="E22" s="9">
        <f t="shared" si="0"/>
        <v>78.099999999999994</v>
      </c>
    </row>
    <row r="23" spans="1:7" ht="39">
      <c r="A23" s="16" t="s">
        <v>33</v>
      </c>
      <c r="B23" s="8" t="s">
        <v>3</v>
      </c>
      <c r="C23" s="17">
        <v>9554.5</v>
      </c>
      <c r="D23" s="17">
        <v>2413.6</v>
      </c>
      <c r="E23" s="9">
        <f t="shared" si="0"/>
        <v>2413.6</v>
      </c>
    </row>
    <row r="24" spans="1:7">
      <c r="A24" s="12" t="s">
        <v>5</v>
      </c>
      <c r="B24" s="13" t="s">
        <v>4</v>
      </c>
      <c r="C24" s="17">
        <v>19</v>
      </c>
      <c r="D24" s="17">
        <v>19</v>
      </c>
      <c r="E24" s="9">
        <f t="shared" si="0"/>
        <v>19</v>
      </c>
    </row>
    <row r="25" spans="1:7" ht="21.95" customHeight="1">
      <c r="A25" s="12" t="s">
        <v>38</v>
      </c>
      <c r="B25" s="8" t="s">
        <v>39</v>
      </c>
      <c r="C25" s="17">
        <v>41.9</v>
      </c>
      <c r="D25" s="17">
        <v>42.3</v>
      </c>
      <c r="E25" s="9">
        <f t="shared" si="0"/>
        <v>42.3</v>
      </c>
    </row>
    <row r="26" spans="1:7" ht="25.5">
      <c r="A26" s="9" t="s">
        <v>29</v>
      </c>
      <c r="B26" s="8" t="s">
        <v>3</v>
      </c>
      <c r="C26" s="17">
        <v>8661.7000000000007</v>
      </c>
      <c r="D26" s="17">
        <v>2449.5</v>
      </c>
      <c r="E26" s="9">
        <f t="shared" si="0"/>
        <v>2449.5</v>
      </c>
    </row>
    <row r="27" spans="1:7">
      <c r="A27" s="12" t="s">
        <v>5</v>
      </c>
      <c r="B27" s="13" t="s">
        <v>4</v>
      </c>
      <c r="C27" s="17">
        <v>16</v>
      </c>
      <c r="D27" s="17">
        <v>16</v>
      </c>
      <c r="E27" s="9">
        <f t="shared" si="0"/>
        <v>16</v>
      </c>
    </row>
    <row r="28" spans="1:7" ht="21.95" customHeight="1">
      <c r="A28" s="12" t="s">
        <v>38</v>
      </c>
      <c r="B28" s="8" t="s">
        <v>39</v>
      </c>
      <c r="C28" s="17">
        <v>45.1</v>
      </c>
      <c r="D28" s="17">
        <v>51</v>
      </c>
      <c r="E28" s="9">
        <f t="shared" si="0"/>
        <v>51</v>
      </c>
    </row>
    <row r="29" spans="1:7" ht="25.5">
      <c r="A29" s="7" t="s">
        <v>6</v>
      </c>
      <c r="B29" s="8" t="s">
        <v>3</v>
      </c>
      <c r="C29" s="17">
        <v>5883</v>
      </c>
      <c r="D29" s="17">
        <v>1482</v>
      </c>
      <c r="E29" s="9">
        <f t="shared" si="0"/>
        <v>1482</v>
      </c>
    </row>
    <row r="30" spans="1:7" ht="36.75">
      <c r="A30" s="14" t="s">
        <v>7</v>
      </c>
      <c r="B30" s="8" t="s">
        <v>3</v>
      </c>
      <c r="C30" s="17">
        <v>1835</v>
      </c>
      <c r="D30" s="17">
        <v>596</v>
      </c>
      <c r="E30" s="9">
        <f t="shared" si="0"/>
        <v>596</v>
      </c>
    </row>
    <row r="31" spans="1:7" ht="25.5">
      <c r="A31" s="14" t="s">
        <v>8</v>
      </c>
      <c r="B31" s="8" t="s">
        <v>3</v>
      </c>
      <c r="C31" s="17">
        <v>392</v>
      </c>
      <c r="D31" s="17">
        <v>41</v>
      </c>
      <c r="E31" s="9">
        <f t="shared" si="0"/>
        <v>41</v>
      </c>
    </row>
    <row r="32" spans="1:7" ht="36.75">
      <c r="A32" s="14" t="s">
        <v>9</v>
      </c>
      <c r="B32" s="8" t="s">
        <v>3</v>
      </c>
      <c r="C32" s="17">
        <v>0</v>
      </c>
      <c r="D32" s="17">
        <v>0</v>
      </c>
      <c r="E32" s="9">
        <f t="shared" si="0"/>
        <v>0</v>
      </c>
    </row>
    <row r="33" spans="1:5" ht="38.25" customHeight="1">
      <c r="A33" s="14" t="s">
        <v>10</v>
      </c>
      <c r="B33" s="8" t="s">
        <v>3</v>
      </c>
      <c r="C33" s="17">
        <v>10478</v>
      </c>
      <c r="D33" s="17">
        <v>1416</v>
      </c>
      <c r="E33" s="9">
        <f t="shared" si="0"/>
        <v>1416</v>
      </c>
    </row>
    <row r="34" spans="1:5" ht="38.25" customHeight="1">
      <c r="A34" s="27"/>
      <c r="B34" s="28"/>
      <c r="C34" s="29"/>
      <c r="D34" s="29"/>
      <c r="E34" s="30"/>
    </row>
    <row r="35" spans="1:5" s="26" customFormat="1" ht="15.75">
      <c r="A35" s="26" t="s">
        <v>47</v>
      </c>
      <c r="B35" s="26" t="s">
        <v>48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34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1" t="s">
        <v>19</v>
      </c>
      <c r="B1" s="31"/>
      <c r="C1" s="31"/>
      <c r="D1" s="31"/>
      <c r="E1" s="31"/>
    </row>
    <row r="2" spans="1:5">
      <c r="A2" s="31" t="s">
        <v>23</v>
      </c>
      <c r="B2" s="31"/>
      <c r="C2" s="31"/>
      <c r="D2" s="31"/>
      <c r="E2" s="31"/>
    </row>
    <row r="3" spans="1:5">
      <c r="A3" s="1"/>
    </row>
    <row r="4" spans="1:5">
      <c r="A4" s="34"/>
      <c r="B4" s="34"/>
      <c r="C4" s="34"/>
      <c r="D4" s="34"/>
      <c r="E4" s="34"/>
    </row>
    <row r="5" spans="1:5" ht="15.75" customHeight="1">
      <c r="A5" s="35" t="s">
        <v>21</v>
      </c>
      <c r="B5" s="35"/>
      <c r="C5" s="35"/>
      <c r="D5" s="35"/>
      <c r="E5" s="3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42</v>
      </c>
      <c r="B9" s="33" t="s">
        <v>24</v>
      </c>
      <c r="C9" s="32" t="s">
        <v>20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1" t="s">
        <v>19</v>
      </c>
      <c r="B1" s="31"/>
      <c r="C1" s="31"/>
      <c r="D1" s="31"/>
      <c r="E1" s="31"/>
    </row>
    <row r="2" spans="1:5">
      <c r="A2" s="31" t="s">
        <v>23</v>
      </c>
      <c r="B2" s="31"/>
      <c r="C2" s="31"/>
      <c r="D2" s="31"/>
      <c r="E2" s="31"/>
    </row>
    <row r="3" spans="1:5">
      <c r="A3" s="1"/>
    </row>
    <row r="4" spans="1:5">
      <c r="A4" s="34"/>
      <c r="B4" s="34"/>
      <c r="C4" s="34"/>
      <c r="D4" s="34"/>
      <c r="E4" s="34"/>
    </row>
    <row r="5" spans="1:5" ht="15.75" customHeight="1">
      <c r="A5" s="35" t="s">
        <v>21</v>
      </c>
      <c r="B5" s="35"/>
      <c r="C5" s="35"/>
      <c r="D5" s="35"/>
      <c r="E5" s="3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41</v>
      </c>
      <c r="B9" s="33" t="s">
        <v>24</v>
      </c>
      <c r="C9" s="32" t="s">
        <v>20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A13" sqref="A1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1" t="s">
        <v>19</v>
      </c>
      <c r="B1" s="31"/>
      <c r="C1" s="31"/>
      <c r="D1" s="31"/>
      <c r="E1" s="31"/>
    </row>
    <row r="2" spans="1:5">
      <c r="A2" s="31" t="s">
        <v>23</v>
      </c>
      <c r="B2" s="31"/>
      <c r="C2" s="31"/>
      <c r="D2" s="31"/>
      <c r="E2" s="31"/>
    </row>
    <row r="3" spans="1:5">
      <c r="A3" s="1"/>
    </row>
    <row r="4" spans="1:5">
      <c r="A4" s="34"/>
      <c r="B4" s="34"/>
      <c r="C4" s="34"/>
      <c r="D4" s="34"/>
      <c r="E4" s="34"/>
    </row>
    <row r="5" spans="1:5" ht="15.75" customHeight="1">
      <c r="A5" s="35" t="s">
        <v>21</v>
      </c>
      <c r="B5" s="35"/>
      <c r="C5" s="35"/>
      <c r="D5" s="35"/>
      <c r="E5" s="35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32" t="s">
        <v>40</v>
      </c>
      <c r="B9" s="33" t="s">
        <v>24</v>
      </c>
      <c r="C9" s="32" t="s">
        <v>20</v>
      </c>
      <c r="D9" s="32"/>
      <c r="E9" s="32"/>
    </row>
    <row r="10" spans="1:5" ht="40.5">
      <c r="A10" s="32"/>
      <c r="B10" s="33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2019-05-21T11:08:10Z</dcterms:modified>
</cp:coreProperties>
</file>