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0" windowHeight="10910"/>
  </bookViews>
  <sheets>
    <sheet name="дошкольное" sheetId="1" r:id="rId1"/>
    <sheet name="ТиПО" sheetId="3" state="hidden" r:id="rId2"/>
    <sheet name="вузы" sheetId="4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/>
  <c r="D13"/>
  <c r="E28"/>
  <c r="D28" l="1"/>
  <c r="E27"/>
  <c r="D27"/>
  <c r="E26"/>
  <c r="D26"/>
  <c r="E25"/>
  <c r="D25"/>
  <c r="E23"/>
  <c r="D23"/>
  <c r="E19"/>
  <c r="D19"/>
  <c r="E22"/>
  <c r="D22"/>
  <c r="E20"/>
  <c r="D20"/>
  <c r="E15"/>
  <c r="D15"/>
  <c r="C27"/>
  <c r="C25"/>
  <c r="C22"/>
  <c r="C20"/>
  <c r="C17"/>
  <c r="C19" s="1"/>
  <c r="C15"/>
  <c r="C13"/>
</calcChain>
</file>

<file path=xl/sharedStrings.xml><?xml version="1.0" encoding="utf-8"?>
<sst xmlns="http://schemas.openxmlformats.org/spreadsheetml/2006/main" count="155" uniqueCount="44">
  <si>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</si>
  <si>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</si>
  <si>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</si>
  <si>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</si>
  <si>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</si>
  <si>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</si>
  <si>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</si>
  <si>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</si>
  <si>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</si>
  <si>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</si>
  <si>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</si>
  <si>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</si>
  <si>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</si>
  <si>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</si>
  <si>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</si>
  <si>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</si>
  <si>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</si>
  <si>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</si>
  <si>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</si>
  <si>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</si>
  <si>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</si>
  <si>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</si>
  <si>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</si>
  <si>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</si>
  <si>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</si>
  <si>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</si>
  <si>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</si>
  <si>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</si>
  <si>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</si>
  <si>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</si>
  <si>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</si>
  <si>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</si>
  <si>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</si>
  <si>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</si>
  <si>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</si>
  <si>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</si>
  <si>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</si>
  <si>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</si>
  <si>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ГККП  «Ясли сад №1 г. Павлодар»</t>
  </si>
  <si>
    <t>Руководитель</t>
  </si>
  <si>
    <t>Омарова А.А</t>
  </si>
  <si>
    <t>Бухгалтер</t>
  </si>
  <si>
    <t>Жумадилова Г.Ж</t>
  </si>
  <si>
    <t xml:space="preserve"> за 2 квартал 2019г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</si>
</sst>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"/>
  <sheetViews>
    <sheetView tabSelected="1" workbookViewId="0">
      <selection activeCell="E14" sqref="E14"/>
    </sheetView>
  </sheetViews>
  <sheetFormatPr defaultColWidth="9.1796875" defaultRowHeight="20"/>
  <cols>
    <col min="1" max="1" width="69.453125" style="2" customWidth="1"/>
    <col min="2" max="2" width="9.1796875" style="3"/>
    <col min="3" max="7" width="12" style="2" customWidth="1"/>
    <col min="8" max="16384" width="9.1796875" style="2"/>
  </cols>
  <sheetData>
    <row r="1" spans="1:5">
      <c r="A1" s="20" t="s">
        <v>19</v>
      </c>
      <c r="B1" s="20"/>
      <c r="C1" s="20"/>
      <c r="D1" s="20"/>
      <c r="E1" s="20"/>
    </row>
    <row r="2" spans="1:5">
      <c r="A2" s="20" t="s">
        <v>43</v>
      </c>
      <c r="B2" s="20"/>
      <c r="C2" s="20"/>
      <c r="D2" s="20"/>
      <c r="E2" s="20"/>
    </row>
    <row r="3" spans="1:5">
      <c r="A3" s="1"/>
    </row>
    <row r="4" spans="1:5">
      <c r="A4" s="23" t="s">
        <v>38</v>
      </c>
      <c r="B4" s="23"/>
      <c r="C4" s="23"/>
      <c r="D4" s="23"/>
      <c r="E4" s="23"/>
    </row>
    <row r="5" spans="1:5" ht="15.75" customHeight="1">
      <c r="A5" s="24" t="s">
        <v>21</v>
      </c>
      <c r="B5" s="24"/>
      <c r="C5" s="24"/>
      <c r="D5" s="24"/>
      <c r="E5" s="24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1" t="s">
        <v>0</v>
      </c>
      <c r="B9" s="22" t="s">
        <v>24</v>
      </c>
      <c r="C9" s="21" t="s">
        <v>37</v>
      </c>
      <c r="D9" s="21"/>
      <c r="E9" s="21"/>
    </row>
    <row r="10" spans="1:5" ht="40">
      <c r="A10" s="21"/>
      <c r="B10" s="22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>
        <v>230</v>
      </c>
      <c r="D11" s="9">
        <v>230</v>
      </c>
      <c r="E11" s="9">
        <v>230</v>
      </c>
    </row>
    <row r="12" spans="1:5" ht="26">
      <c r="A12" s="12" t="s">
        <v>29</v>
      </c>
      <c r="B12" s="8" t="s">
        <v>3</v>
      </c>
      <c r="C12" s="9">
        <v>230.9</v>
      </c>
      <c r="D12" s="9">
        <v>21.3</v>
      </c>
      <c r="E12" s="9">
        <v>21.3</v>
      </c>
    </row>
    <row r="13" spans="1:5" ht="26">
      <c r="A13" s="7" t="s">
        <v>12</v>
      </c>
      <c r="B13" s="8" t="s">
        <v>3</v>
      </c>
      <c r="C13" s="9">
        <f>5410+47715</f>
        <v>53125</v>
      </c>
      <c r="D13" s="9">
        <f>3958+27853</f>
        <v>31811</v>
      </c>
      <c r="E13" s="9">
        <f>27656+4155</f>
        <v>31811</v>
      </c>
    </row>
    <row r="14" spans="1:5">
      <c r="A14" s="10" t="s">
        <v>1</v>
      </c>
      <c r="B14" s="11"/>
      <c r="C14" s="9"/>
      <c r="D14" s="9"/>
      <c r="E14" s="9"/>
    </row>
    <row r="15" spans="1:5" ht="26">
      <c r="A15" s="7" t="s">
        <v>13</v>
      </c>
      <c r="B15" s="8" t="s">
        <v>3</v>
      </c>
      <c r="C15" s="9">
        <f>35900+2400+4900</f>
        <v>43200</v>
      </c>
      <c r="D15" s="9">
        <f>19853+1543+3591</f>
        <v>24987</v>
      </c>
      <c r="E15" s="9">
        <f>3719+18987+1052+189</f>
        <v>23947</v>
      </c>
    </row>
    <row r="16" spans="1:5">
      <c r="A16" s="10" t="s">
        <v>2</v>
      </c>
      <c r="B16" s="11"/>
      <c r="C16" s="9"/>
      <c r="D16" s="9"/>
      <c r="E16" s="9"/>
    </row>
    <row r="17" spans="1:5" ht="26">
      <c r="A17" s="9" t="s">
        <v>14</v>
      </c>
      <c r="B17" s="8" t="s">
        <v>3</v>
      </c>
      <c r="C17" s="17">
        <f>2810.2+214</f>
        <v>3024.2</v>
      </c>
      <c r="D17" s="9">
        <v>1404</v>
      </c>
      <c r="E17" s="9">
        <v>1404</v>
      </c>
    </row>
    <row r="18" spans="1:5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2" customHeight="1">
      <c r="A19" s="12" t="s">
        <v>33</v>
      </c>
      <c r="B19" s="8" t="s">
        <v>34</v>
      </c>
      <c r="C19" s="17">
        <f>C17/C18/12*1000</f>
        <v>84005.555555555547</v>
      </c>
      <c r="D19" s="17">
        <f>(D17/3*1000)/6</f>
        <v>78000</v>
      </c>
      <c r="E19" s="17">
        <f>(E17/3*1000)/6</f>
        <v>78000</v>
      </c>
    </row>
    <row r="20" spans="1:5" ht="26">
      <c r="A20" s="9" t="s">
        <v>16</v>
      </c>
      <c r="B20" s="8" t="s">
        <v>3</v>
      </c>
      <c r="C20" s="9">
        <f>14377.2+1089</f>
        <v>15466.2</v>
      </c>
      <c r="D20" s="9">
        <f>1198*6</f>
        <v>7188</v>
      </c>
      <c r="E20" s="9">
        <f>1224*6</f>
        <v>7344</v>
      </c>
    </row>
    <row r="21" spans="1:5">
      <c r="A21" s="12" t="s">
        <v>5</v>
      </c>
      <c r="B21" s="13" t="s">
        <v>4</v>
      </c>
      <c r="C21" s="9">
        <v>20</v>
      </c>
      <c r="D21" s="9">
        <v>20</v>
      </c>
      <c r="E21" s="9">
        <v>20</v>
      </c>
    </row>
    <row r="22" spans="1:5" ht="22" customHeight="1">
      <c r="A22" s="12" t="s">
        <v>33</v>
      </c>
      <c r="B22" s="8" t="s">
        <v>34</v>
      </c>
      <c r="C22" s="17">
        <f>C20/C21/12*1000</f>
        <v>64442.500000000007</v>
      </c>
      <c r="D22" s="9">
        <f>(D20/D21*1000)/6</f>
        <v>59900</v>
      </c>
      <c r="E22" s="9">
        <f>(E20/E21*1000)/6</f>
        <v>61200</v>
      </c>
    </row>
    <row r="23" spans="1:5" ht="26">
      <c r="A23" s="9" t="s">
        <v>15</v>
      </c>
      <c r="B23" s="8" t="s">
        <v>3</v>
      </c>
      <c r="C23" s="17">
        <v>24710</v>
      </c>
      <c r="D23" s="9">
        <f>D15-D17-D20</f>
        <v>16395</v>
      </c>
      <c r="E23" s="9">
        <f>E15-E17-E20</f>
        <v>15199</v>
      </c>
    </row>
    <row r="24" spans="1:5">
      <c r="A24" s="12" t="s">
        <v>5</v>
      </c>
      <c r="B24" s="13" t="s">
        <v>4</v>
      </c>
      <c r="C24" s="9">
        <v>34.44</v>
      </c>
      <c r="D24" s="9">
        <v>34.44</v>
      </c>
      <c r="E24" s="9">
        <v>34.44</v>
      </c>
    </row>
    <row r="25" spans="1:5" ht="22" customHeight="1">
      <c r="A25" s="12" t="s">
        <v>33</v>
      </c>
      <c r="B25" s="8" t="s">
        <v>34</v>
      </c>
      <c r="C25" s="17">
        <f t="shared" ref="C25" si="0">C23/C24/12*1000</f>
        <v>59789.972899729</v>
      </c>
      <c r="D25" s="17">
        <f>(D23/D24*1000)/6</f>
        <v>79340.882694541244</v>
      </c>
      <c r="E25" s="17">
        <f>(E23/E24*1000)/6</f>
        <v>73553.039101819595</v>
      </c>
    </row>
    <row r="26" spans="1:5" ht="26">
      <c r="A26" s="7" t="s">
        <v>6</v>
      </c>
      <c r="B26" s="8" t="s">
        <v>3</v>
      </c>
      <c r="C26" s="9">
        <v>4191</v>
      </c>
      <c r="D26" s="9">
        <f>196+119+52+1076+662+412</f>
        <v>2517</v>
      </c>
      <c r="E26" s="9">
        <f>743+546+254+208+132+78+37</f>
        <v>1998</v>
      </c>
    </row>
    <row r="27" spans="1:5" ht="36">
      <c r="A27" s="14" t="s">
        <v>7</v>
      </c>
      <c r="B27" s="8" t="s">
        <v>3</v>
      </c>
      <c r="C27" s="9">
        <f>3500+279</f>
        <v>3779</v>
      </c>
      <c r="D27" s="9">
        <f>2559+118</f>
        <v>2677</v>
      </c>
      <c r="E27" s="9">
        <f>142.4+2387</f>
        <v>2529.4</v>
      </c>
    </row>
    <row r="28" spans="1:5" ht="26">
      <c r="A28" s="14" t="s">
        <v>8</v>
      </c>
      <c r="B28" s="8" t="s">
        <v>3</v>
      </c>
      <c r="C28" s="9">
        <v>1000</v>
      </c>
      <c r="D28" s="9">
        <f>200+467</f>
        <v>667</v>
      </c>
      <c r="E28" s="9">
        <f>443+270</f>
        <v>713</v>
      </c>
    </row>
    <row r="29" spans="1:5" ht="36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>
        <v>955</v>
      </c>
      <c r="D30" s="9">
        <v>50</v>
      </c>
      <c r="E30" s="9">
        <v>1351</v>
      </c>
    </row>
    <row r="32" spans="1:5">
      <c r="A32" s="18" t="s">
        <v>39</v>
      </c>
      <c r="B32" s="19" t="s">
        <v>40</v>
      </c>
      <c r="C32" s="19"/>
      <c r="D32" s="19"/>
    </row>
    <row r="33" spans="1:4">
      <c r="A33" s="18" t="s">
        <v>41</v>
      </c>
      <c r="B33" s="19" t="s">
        <v>42</v>
      </c>
      <c r="C33" s="19"/>
      <c r="D33" s="19"/>
    </row>
    <row r="34" spans="1:4">
      <c r="B34" s="2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796875" defaultRowHeight="20"/>
  <cols>
    <col min="1" max="1" width="69.453125" style="2" customWidth="1"/>
    <col min="2" max="2" width="9.1796875" style="3"/>
    <col min="3" max="7" width="12" style="2" customWidth="1"/>
    <col min="8" max="16384" width="9.1796875" style="2"/>
  </cols>
  <sheetData>
    <row r="1" spans="1:5">
      <c r="A1" s="20" t="s">
        <v>19</v>
      </c>
      <c r="B1" s="20"/>
      <c r="C1" s="20"/>
      <c r="D1" s="20"/>
      <c r="E1" s="20"/>
    </row>
    <row r="2" spans="1:5">
      <c r="A2" s="20" t="s">
        <v>23</v>
      </c>
      <c r="B2" s="20"/>
      <c r="C2" s="20"/>
      <c r="D2" s="20"/>
      <c r="E2" s="20"/>
    </row>
    <row r="3" spans="1:5">
      <c r="A3" s="1"/>
    </row>
    <row r="4" spans="1:5">
      <c r="A4" s="23"/>
      <c r="B4" s="23"/>
      <c r="C4" s="23"/>
      <c r="D4" s="23"/>
      <c r="E4" s="23"/>
    </row>
    <row r="5" spans="1:5" ht="15.75" customHeight="1">
      <c r="A5" s="24" t="s">
        <v>21</v>
      </c>
      <c r="B5" s="24"/>
      <c r="C5" s="24"/>
      <c r="D5" s="24"/>
      <c r="E5" s="24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1" t="s">
        <v>36</v>
      </c>
      <c r="B9" s="22" t="s">
        <v>24</v>
      </c>
      <c r="C9" s="21" t="s">
        <v>20</v>
      </c>
      <c r="D9" s="21"/>
      <c r="E9" s="21"/>
    </row>
    <row r="10" spans="1:5" ht="40">
      <c r="A10" s="21"/>
      <c r="B10" s="22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6">
      <c r="A12" s="12" t="s">
        <v>30</v>
      </c>
      <c r="B12" s="8" t="s">
        <v>3</v>
      </c>
      <c r="C12" s="9"/>
      <c r="D12" s="9"/>
      <c r="E12" s="9"/>
    </row>
    <row r="13" spans="1:5" ht="26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6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6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2" customHeight="1">
      <c r="A19" s="12" t="s">
        <v>33</v>
      </c>
      <c r="B19" s="8" t="s">
        <v>34</v>
      </c>
      <c r="C19" s="9"/>
      <c r="D19" s="9"/>
      <c r="E19" s="9"/>
    </row>
    <row r="20" spans="1:5" ht="26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2" customHeight="1">
      <c r="A22" s="12" t="s">
        <v>33</v>
      </c>
      <c r="B22" s="8" t="s">
        <v>34</v>
      </c>
      <c r="C22" s="9"/>
      <c r="D22" s="9"/>
      <c r="E22" s="9"/>
    </row>
    <row r="23" spans="1:5" ht="25.5" customHeight="1">
      <c r="A23" s="16" t="s">
        <v>32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2" customHeight="1">
      <c r="A25" s="12" t="s">
        <v>33</v>
      </c>
      <c r="B25" s="8" t="s">
        <v>34</v>
      </c>
      <c r="C25" s="9"/>
      <c r="D25" s="9"/>
      <c r="E25" s="9"/>
    </row>
    <row r="26" spans="1:5" ht="26">
      <c r="A26" s="9" t="s">
        <v>28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2" customHeight="1">
      <c r="A28" s="12" t="s">
        <v>33</v>
      </c>
      <c r="B28" s="8" t="s">
        <v>34</v>
      </c>
      <c r="C28" s="9"/>
      <c r="D28" s="9"/>
      <c r="E28" s="9"/>
    </row>
    <row r="29" spans="1:5" ht="26">
      <c r="A29" s="7" t="s">
        <v>6</v>
      </c>
      <c r="B29" s="8" t="s">
        <v>3</v>
      </c>
      <c r="C29" s="9"/>
      <c r="D29" s="9"/>
      <c r="E29" s="9"/>
    </row>
    <row r="30" spans="1:5" ht="36">
      <c r="A30" s="14" t="s">
        <v>7</v>
      </c>
      <c r="B30" s="8" t="s">
        <v>3</v>
      </c>
      <c r="C30" s="9"/>
      <c r="D30" s="9"/>
      <c r="E30" s="9"/>
    </row>
    <row r="31" spans="1:5" ht="26">
      <c r="A31" s="14" t="s">
        <v>8</v>
      </c>
      <c r="B31" s="8" t="s">
        <v>3</v>
      </c>
      <c r="C31" s="9"/>
      <c r="D31" s="9"/>
      <c r="E31" s="9"/>
    </row>
    <row r="32" spans="1:5" ht="36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796875" defaultRowHeight="20"/>
  <cols>
    <col min="1" max="1" width="69.453125" style="2" customWidth="1"/>
    <col min="2" max="2" width="9.1796875" style="3"/>
    <col min="3" max="7" width="12" style="2" customWidth="1"/>
    <col min="8" max="16384" width="9.1796875" style="2"/>
  </cols>
  <sheetData>
    <row r="1" spans="1:5">
      <c r="A1" s="20" t="s">
        <v>19</v>
      </c>
      <c r="B1" s="20"/>
      <c r="C1" s="20"/>
      <c r="D1" s="20"/>
      <c r="E1" s="20"/>
    </row>
    <row r="2" spans="1:5">
      <c r="A2" s="20" t="s">
        <v>23</v>
      </c>
      <c r="B2" s="20"/>
      <c r="C2" s="20"/>
      <c r="D2" s="20"/>
      <c r="E2" s="20"/>
    </row>
    <row r="3" spans="1:5">
      <c r="A3" s="1"/>
    </row>
    <row r="4" spans="1:5">
      <c r="A4" s="23"/>
      <c r="B4" s="23"/>
      <c r="C4" s="23"/>
      <c r="D4" s="23"/>
      <c r="E4" s="23"/>
    </row>
    <row r="5" spans="1:5" ht="15.75" customHeight="1">
      <c r="A5" s="24" t="s">
        <v>21</v>
      </c>
      <c r="B5" s="24"/>
      <c r="C5" s="24"/>
      <c r="D5" s="24"/>
      <c r="E5" s="24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1" t="s">
        <v>35</v>
      </c>
      <c r="B9" s="22" t="s">
        <v>24</v>
      </c>
      <c r="C9" s="21" t="s">
        <v>20</v>
      </c>
      <c r="D9" s="21"/>
      <c r="E9" s="21"/>
    </row>
    <row r="10" spans="1:5" ht="40">
      <c r="A10" s="21"/>
      <c r="B10" s="22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6">
      <c r="A12" s="12" t="s">
        <v>30</v>
      </c>
      <c r="B12" s="8" t="s">
        <v>3</v>
      </c>
      <c r="C12" s="9"/>
      <c r="D12" s="9"/>
      <c r="E12" s="9"/>
    </row>
    <row r="13" spans="1:5" ht="26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6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6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2" customHeight="1">
      <c r="A19" s="12" t="s">
        <v>33</v>
      </c>
      <c r="B19" s="8" t="s">
        <v>34</v>
      </c>
      <c r="C19" s="9"/>
      <c r="D19" s="9"/>
      <c r="E19" s="9"/>
    </row>
    <row r="20" spans="1:5" ht="26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2" customHeight="1">
      <c r="A22" s="12" t="s">
        <v>33</v>
      </c>
      <c r="B22" s="8" t="s">
        <v>34</v>
      </c>
      <c r="C22" s="9"/>
      <c r="D22" s="9"/>
      <c r="E22" s="9"/>
    </row>
    <row r="23" spans="1:5" ht="26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2" customHeight="1">
      <c r="A25" s="12" t="s">
        <v>33</v>
      </c>
      <c r="B25" s="8" t="s">
        <v>34</v>
      </c>
      <c r="C25" s="9"/>
      <c r="D25" s="9"/>
      <c r="E25" s="9"/>
    </row>
    <row r="26" spans="1:5" ht="26">
      <c r="A26" s="7" t="s">
        <v>6</v>
      </c>
      <c r="B26" s="8" t="s">
        <v>3</v>
      </c>
      <c r="C26" s="9"/>
      <c r="D26" s="9"/>
      <c r="E26" s="9"/>
    </row>
    <row r="27" spans="1:5" ht="36">
      <c r="A27" s="14" t="s">
        <v>7</v>
      </c>
      <c r="B27" s="8" t="s">
        <v>3</v>
      </c>
      <c r="C27" s="9"/>
      <c r="D27" s="9"/>
      <c r="E27" s="9"/>
    </row>
    <row r="28" spans="1:5" ht="26">
      <c r="A28" s="14" t="s">
        <v>8</v>
      </c>
      <c r="B28" s="8" t="s">
        <v>3</v>
      </c>
      <c r="C28" s="9"/>
      <c r="D28" s="9"/>
      <c r="E28" s="9"/>
    </row>
    <row r="29" spans="1:5" ht="36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2019-08-08T03:52:37Z</dcterms:modified>
</cp:coreProperties>
</file>