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  <c r="D27"/>
  <c r="C27"/>
  <c r="C23"/>
  <c r="D23"/>
  <c r="D26"/>
  <c r="D20"/>
  <c r="E33" i="2" l="1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23" i="1"/>
  <c r="E27"/>
  <c r="E26"/>
  <c r="C20"/>
  <c r="C18" s="1"/>
  <c r="E31"/>
  <c r="C31"/>
  <c r="E30"/>
  <c r="E29"/>
  <c r="E28"/>
  <c r="C26"/>
  <c r="E25"/>
  <c r="D24"/>
  <c r="E24" s="1"/>
  <c r="C24"/>
  <c r="C21"/>
  <c r="E22"/>
  <c r="D21"/>
  <c r="E21" s="1"/>
  <c r="E20"/>
  <c r="E19"/>
  <c r="D18"/>
  <c r="E18" s="1"/>
  <c r="C16" l="1"/>
  <c r="C14" s="1"/>
  <c r="D16"/>
  <c r="D14" s="1"/>
  <c r="D13" s="1"/>
  <c r="E16"/>
  <c r="E14" s="1"/>
  <c r="E13" s="1"/>
</calcChain>
</file>

<file path=xl/sharedStrings.xml><?xml version="1.0" encoding="utf-8"?>
<sst xmlns="http://schemas.openxmlformats.org/spreadsheetml/2006/main" count="258" uniqueCount="49">
  <si>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</si>
  <si>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</si>
  <si>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</si>
  <si>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</si>
  <si>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</si>
  <si>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</si>
  <si>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</si>
  <si>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</si>
  <si>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</si>
  <si>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</si>
  <si>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</si>
  <si>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</si>
  <si>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</si>
  <si>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</si>
  <si>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</si>
  <si>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</si>
  <si>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</si>
  <si>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</si>
  <si>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</si>
  <si>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</si>
  <si>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</si>
  <si>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</si>
  <si>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</si>
  <si>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</si>
  <si>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</si>
  <si>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</si>
  <si>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</si>
  <si>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</si>
  <si>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</si>
  <si>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</si>
  <si>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</si>
  <si>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</si>
  <si>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</si>
  <si>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</si>
  <si>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</si>
  <si>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</si>
  <si>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</si>
  <si>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</si>
  <si>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</si>
  <si>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</si>
  <si>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</si>
  <si>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</si>
  <si>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</si>
  <si>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</si>
  <si>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ГУ "Средняя общеобразовательная школа № 31 г. Павлодара"</t>
  </si>
  <si>
    <t>2019 год</t>
  </si>
  <si>
    <t>Директор</t>
  </si>
  <si>
    <t>Жексенов А. А.</t>
  </si>
  <si>
    <t>по состоянию на "01" июля 2019 г.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</si>
</sst>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2" fillId="2" borderId="2" xfId="0" applyNumberFormat="1" applyFont="1" applyFill="1" applyBorder="1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164" fontId="7" fillId="2" borderId="2" xfId="0" applyNumberFormat="1" applyFont="1" applyFill="1" applyBorder="1"/>
    <xf numFmtId="0" fontId="9" fillId="0" borderId="0" xfId="0" applyFont="1"/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6"/>
  <sheetViews>
    <sheetView workbookViewId="0">
      <selection activeCell="A3" sqref="A3:E3"/>
    </sheetView>
  </sheetViews>
  <sheetFormatPr defaultColWidth="9.140625" defaultRowHeight="20.25"/>
  <cols>
    <col min="1" max="1" width="69.42578125" style="2" customWidth="1"/>
    <col min="2" max="2" width="9.140625" style="3"/>
    <col min="3" max="3" width="12" style="23" customWidth="1"/>
    <col min="4" max="7" width="12" style="2" customWidth="1"/>
    <col min="8" max="16384" width="9.140625" style="2"/>
  </cols>
  <sheetData>
    <row r="2" spans="1:5">
      <c r="A2" s="32" t="s">
        <v>19</v>
      </c>
      <c r="B2" s="32"/>
      <c r="C2" s="32"/>
      <c r="D2" s="32"/>
      <c r="E2" s="32"/>
    </row>
    <row r="3" spans="1:5">
      <c r="A3" s="32" t="s">
        <v>48</v>
      </c>
      <c r="B3" s="32"/>
      <c r="C3" s="32"/>
      <c r="D3" s="32"/>
      <c r="E3" s="32"/>
    </row>
    <row r="4" spans="1:5">
      <c r="A4" s="1"/>
    </row>
    <row r="5" spans="1:5">
      <c r="A5" s="33" t="s">
        <v>44</v>
      </c>
      <c r="B5" s="33"/>
      <c r="C5" s="33"/>
      <c r="D5" s="33"/>
      <c r="E5" s="33"/>
    </row>
    <row r="6" spans="1:5">
      <c r="A6" s="34" t="s">
        <v>21</v>
      </c>
      <c r="B6" s="34"/>
      <c r="C6" s="34"/>
      <c r="D6" s="34"/>
      <c r="E6" s="34"/>
    </row>
    <row r="7" spans="1:5">
      <c r="A7" s="4"/>
    </row>
    <row r="8" spans="1:5">
      <c r="A8" s="15" t="s">
        <v>22</v>
      </c>
    </row>
    <row r="9" spans="1:5">
      <c r="A9" s="1"/>
    </row>
    <row r="10" spans="1:5">
      <c r="A10" s="35" t="s">
        <v>0</v>
      </c>
      <c r="B10" s="36" t="s">
        <v>24</v>
      </c>
      <c r="C10" s="35" t="s">
        <v>45</v>
      </c>
      <c r="D10" s="35"/>
      <c r="E10" s="35"/>
    </row>
    <row r="11" spans="1:5" ht="40.5">
      <c r="A11" s="35"/>
      <c r="B11" s="36"/>
      <c r="C11" s="24" t="s">
        <v>25</v>
      </c>
      <c r="D11" s="19" t="s">
        <v>26</v>
      </c>
      <c r="E11" s="18" t="s">
        <v>18</v>
      </c>
    </row>
    <row r="12" spans="1:5">
      <c r="A12" s="7" t="s">
        <v>17</v>
      </c>
      <c r="B12" s="8" t="s">
        <v>11</v>
      </c>
      <c r="C12" s="25">
        <v>25</v>
      </c>
      <c r="D12" s="9">
        <v>25</v>
      </c>
      <c r="E12" s="9">
        <v>14</v>
      </c>
    </row>
    <row r="13" spans="1:5" ht="25.5">
      <c r="A13" s="12" t="s">
        <v>30</v>
      </c>
      <c r="B13" s="8" t="s">
        <v>3</v>
      </c>
      <c r="C13" s="26">
        <f>C14/C12</f>
        <v>193.64</v>
      </c>
      <c r="D13" s="22">
        <f>D14/D12</f>
        <v>96.879040000000003</v>
      </c>
      <c r="E13" s="22">
        <f t="shared" ref="E13" si="0">E14/E12</f>
        <v>172.99828571428571</v>
      </c>
    </row>
    <row r="14" spans="1:5" ht="25.5">
      <c r="A14" s="7" t="s">
        <v>12</v>
      </c>
      <c r="B14" s="8" t="s">
        <v>3</v>
      </c>
      <c r="C14" s="26">
        <f>C16+C27+C28+C29+C30+C31</f>
        <v>4841</v>
      </c>
      <c r="D14" s="22">
        <f t="shared" ref="D14:E14" si="1">D16+D27+D28+D29+D30+D31</f>
        <v>2421.9760000000001</v>
      </c>
      <c r="E14" s="22">
        <f t="shared" si="1"/>
        <v>2421.9760000000001</v>
      </c>
    </row>
    <row r="15" spans="1:5">
      <c r="A15" s="10" t="s">
        <v>1</v>
      </c>
      <c r="B15" s="11"/>
      <c r="C15" s="26"/>
      <c r="D15" s="22"/>
      <c r="E15" s="22"/>
    </row>
    <row r="16" spans="1:5" ht="25.5">
      <c r="A16" s="7" t="s">
        <v>13</v>
      </c>
      <c r="B16" s="8" t="s">
        <v>3</v>
      </c>
      <c r="C16" s="26">
        <f>C18+C21+C24</f>
        <v>3620</v>
      </c>
      <c r="D16" s="22">
        <f t="shared" ref="D16:E16" si="2">D18+D21+D24</f>
        <v>1840.9760000000001</v>
      </c>
      <c r="E16" s="22">
        <f t="shared" si="2"/>
        <v>1840.9760000000001</v>
      </c>
    </row>
    <row r="17" spans="1:5">
      <c r="A17" s="10" t="s">
        <v>2</v>
      </c>
      <c r="B17" s="11"/>
      <c r="C17" s="26"/>
      <c r="D17" s="22"/>
      <c r="E17" s="22"/>
    </row>
    <row r="18" spans="1:5" ht="25.5">
      <c r="A18" s="9" t="s">
        <v>14</v>
      </c>
      <c r="B18" s="8" t="s">
        <v>3</v>
      </c>
      <c r="C18" s="26">
        <f>C20</f>
        <v>583.98</v>
      </c>
      <c r="D18" s="22">
        <f t="shared" ref="D18" si="3">D20</f>
        <v>292.03400000000005</v>
      </c>
      <c r="E18" s="22">
        <f>D18</f>
        <v>292.03400000000005</v>
      </c>
    </row>
    <row r="19" spans="1:5">
      <c r="A19" s="12" t="s">
        <v>5</v>
      </c>
      <c r="B19" s="13" t="s">
        <v>4</v>
      </c>
      <c r="C19" s="26">
        <v>2</v>
      </c>
      <c r="D19" s="22">
        <v>2</v>
      </c>
      <c r="E19" s="22">
        <f t="shared" ref="E19:E31" si="4">D19</f>
        <v>2</v>
      </c>
    </row>
    <row r="20" spans="1:5">
      <c r="A20" s="12" t="s">
        <v>38</v>
      </c>
      <c r="B20" s="8" t="s">
        <v>39</v>
      </c>
      <c r="C20" s="26">
        <f>(143.367*4)+(2.628*4)</f>
        <v>583.98</v>
      </c>
      <c r="D20" s="22">
        <f>(47.789*6)+5.3</f>
        <v>292.03400000000005</v>
      </c>
      <c r="E20" s="22">
        <f t="shared" si="4"/>
        <v>292.03400000000005</v>
      </c>
    </row>
    <row r="21" spans="1:5" ht="25.5">
      <c r="A21" s="9" t="s">
        <v>16</v>
      </c>
      <c r="B21" s="8" t="s">
        <v>3</v>
      </c>
      <c r="C21" s="26">
        <f>C23</f>
        <v>2045.9360000000001</v>
      </c>
      <c r="D21" s="22">
        <f t="shared" ref="D21" si="5">D23</f>
        <v>1064.5119999999999</v>
      </c>
      <c r="E21" s="22">
        <f t="shared" si="4"/>
        <v>1064.5119999999999</v>
      </c>
    </row>
    <row r="22" spans="1:5">
      <c r="A22" s="12" t="s">
        <v>5</v>
      </c>
      <c r="B22" s="13" t="s">
        <v>4</v>
      </c>
      <c r="C22" s="26">
        <v>5</v>
      </c>
      <c r="D22" s="22">
        <v>5</v>
      </c>
      <c r="E22" s="22">
        <f t="shared" si="4"/>
        <v>5</v>
      </c>
    </row>
    <row r="23" spans="1:5">
      <c r="A23" s="12" t="s">
        <v>38</v>
      </c>
      <c r="B23" s="8" t="s">
        <v>39</v>
      </c>
      <c r="C23" s="26">
        <f>(451.504*4)-7.944+(39.966*4)+63-44+69</f>
        <v>2045.9360000000001</v>
      </c>
      <c r="D23" s="22">
        <f>823.872+78.54+162.1</f>
        <v>1064.5119999999999</v>
      </c>
      <c r="E23" s="22">
        <f t="shared" si="4"/>
        <v>1064.5119999999999</v>
      </c>
    </row>
    <row r="24" spans="1:5" ht="25.5">
      <c r="A24" s="9" t="s">
        <v>15</v>
      </c>
      <c r="B24" s="8" t="s">
        <v>3</v>
      </c>
      <c r="C24" s="26">
        <f>C26</f>
        <v>990.08400000000006</v>
      </c>
      <c r="D24" s="22">
        <f t="shared" ref="D24" si="6">D26</f>
        <v>484.43</v>
      </c>
      <c r="E24" s="22">
        <f t="shared" si="4"/>
        <v>484.43</v>
      </c>
    </row>
    <row r="25" spans="1:5">
      <c r="A25" s="12" t="s">
        <v>5</v>
      </c>
      <c r="B25" s="13" t="s">
        <v>4</v>
      </c>
      <c r="C25" s="26">
        <v>2</v>
      </c>
      <c r="D25" s="22">
        <v>2</v>
      </c>
      <c r="E25" s="22">
        <f t="shared" si="4"/>
        <v>2</v>
      </c>
    </row>
    <row r="26" spans="1:5">
      <c r="A26" s="12" t="s">
        <v>38</v>
      </c>
      <c r="B26" s="8" t="s">
        <v>39</v>
      </c>
      <c r="C26" s="26">
        <f>182.115*4+(65.406*4)</f>
        <v>990.08400000000006</v>
      </c>
      <c r="D26" s="22">
        <f>(60.705*6)+120.2</f>
        <v>484.43</v>
      </c>
      <c r="E26" s="22">
        <f t="shared" si="4"/>
        <v>484.43</v>
      </c>
    </row>
    <row r="27" spans="1:5" ht="25.5">
      <c r="A27" s="7" t="s">
        <v>6</v>
      </c>
      <c r="B27" s="8" t="s">
        <v>3</v>
      </c>
      <c r="C27" s="26">
        <f>60+17+8+167+98+47</f>
        <v>397</v>
      </c>
      <c r="D27" s="22">
        <f>48+11+4+85+48+25</f>
        <v>221</v>
      </c>
      <c r="E27" s="22">
        <f t="shared" si="4"/>
        <v>221</v>
      </c>
    </row>
    <row r="28" spans="1:5" ht="36.75">
      <c r="A28" s="14" t="s">
        <v>7</v>
      </c>
      <c r="B28" s="8" t="s">
        <v>3</v>
      </c>
      <c r="C28" s="26">
        <v>349</v>
      </c>
      <c r="D28" s="22">
        <v>127</v>
      </c>
      <c r="E28" s="22">
        <f t="shared" si="4"/>
        <v>127</v>
      </c>
    </row>
    <row r="29" spans="1:5" ht="25.5">
      <c r="A29" s="14" t="s">
        <v>8</v>
      </c>
      <c r="B29" s="8" t="s">
        <v>3</v>
      </c>
      <c r="C29" s="26">
        <v>0</v>
      </c>
      <c r="D29" s="22">
        <v>0</v>
      </c>
      <c r="E29" s="22">
        <f t="shared" si="4"/>
        <v>0</v>
      </c>
    </row>
    <row r="30" spans="1:5" ht="36.75">
      <c r="A30" s="14" t="s">
        <v>9</v>
      </c>
      <c r="B30" s="8" t="s">
        <v>3</v>
      </c>
      <c r="C30" s="26">
        <v>0</v>
      </c>
      <c r="D30" s="22">
        <v>0</v>
      </c>
      <c r="E30" s="22">
        <f t="shared" si="4"/>
        <v>0</v>
      </c>
    </row>
    <row r="31" spans="1:5" ht="52.5">
      <c r="A31" s="14" t="s">
        <v>10</v>
      </c>
      <c r="B31" s="8" t="s">
        <v>3</v>
      </c>
      <c r="C31" s="26">
        <f>305+170</f>
        <v>475</v>
      </c>
      <c r="D31" s="22">
        <v>233</v>
      </c>
      <c r="E31" s="22">
        <f t="shared" si="4"/>
        <v>233</v>
      </c>
    </row>
    <row r="36" spans="1:2" s="27" customFormat="1" ht="15.75">
      <c r="A36" s="27" t="s">
        <v>46</v>
      </c>
      <c r="B36" s="27" t="s">
        <v>47</v>
      </c>
    </row>
  </sheetData>
  <mergeCells count="7">
    <mergeCell ref="A2:E2"/>
    <mergeCell ref="A3:E3"/>
    <mergeCell ref="A5:E5"/>
    <mergeCell ref="A6:E6"/>
    <mergeCell ref="A10:A11"/>
    <mergeCell ref="B10:B11"/>
    <mergeCell ref="C10:E10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A2" sqref="A2:E2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2" t="s">
        <v>19</v>
      </c>
      <c r="B1" s="32"/>
      <c r="C1" s="32"/>
      <c r="D1" s="32"/>
      <c r="E1" s="32"/>
    </row>
    <row r="2" spans="1:5">
      <c r="A2" s="32" t="s">
        <v>48</v>
      </c>
      <c r="B2" s="32"/>
      <c r="C2" s="32"/>
      <c r="D2" s="32"/>
      <c r="E2" s="32"/>
    </row>
    <row r="3" spans="1:5">
      <c r="A3" s="1"/>
    </row>
    <row r="4" spans="1:5">
      <c r="A4" s="33" t="s">
        <v>44</v>
      </c>
      <c r="B4" s="33"/>
      <c r="C4" s="33"/>
      <c r="D4" s="33"/>
      <c r="E4" s="33"/>
    </row>
    <row r="5" spans="1:5">
      <c r="A5" s="34" t="s">
        <v>21</v>
      </c>
      <c r="B5" s="34"/>
      <c r="C5" s="34"/>
      <c r="D5" s="34"/>
      <c r="E5" s="3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5" t="s">
        <v>43</v>
      </c>
      <c r="B9" s="36" t="s">
        <v>24</v>
      </c>
      <c r="C9" s="35" t="s">
        <v>45</v>
      </c>
      <c r="D9" s="35"/>
      <c r="E9" s="35"/>
    </row>
    <row r="10" spans="1:5" ht="40.5">
      <c r="A10" s="35"/>
      <c r="B10" s="36"/>
      <c r="C10" s="21" t="s">
        <v>25</v>
      </c>
      <c r="D10" s="21" t="s">
        <v>26</v>
      </c>
      <c r="E10" s="20" t="s">
        <v>18</v>
      </c>
    </row>
    <row r="11" spans="1:5">
      <c r="A11" s="7" t="s">
        <v>27</v>
      </c>
      <c r="B11" s="8" t="s">
        <v>11</v>
      </c>
      <c r="C11" s="9">
        <v>174</v>
      </c>
      <c r="D11" s="9">
        <v>174</v>
      </c>
      <c r="E11" s="9">
        <f>D11</f>
        <v>174</v>
      </c>
    </row>
    <row r="12" spans="1:5" ht="25.5">
      <c r="A12" s="12" t="s">
        <v>31</v>
      </c>
      <c r="B12" s="8" t="s">
        <v>3</v>
      </c>
      <c r="C12" s="17">
        <v>494.9</v>
      </c>
      <c r="D12" s="17">
        <v>276.10000000000002</v>
      </c>
      <c r="E12" s="17">
        <f t="shared" ref="E12:E33" si="0">D12</f>
        <v>276.10000000000002</v>
      </c>
    </row>
    <row r="13" spans="1:5" ht="25.5">
      <c r="A13" s="7" t="s">
        <v>12</v>
      </c>
      <c r="B13" s="8" t="s">
        <v>3</v>
      </c>
      <c r="C13" s="17">
        <v>86116</v>
      </c>
      <c r="D13" s="17">
        <v>48049</v>
      </c>
      <c r="E13" s="17">
        <f t="shared" si="0"/>
        <v>48049</v>
      </c>
    </row>
    <row r="14" spans="1:5">
      <c r="A14" s="10" t="s">
        <v>1</v>
      </c>
      <c r="B14" s="11"/>
      <c r="C14" s="17"/>
      <c r="D14" s="17"/>
      <c r="E14" s="17">
        <f t="shared" si="0"/>
        <v>0</v>
      </c>
    </row>
    <row r="15" spans="1:5" ht="25.5">
      <c r="A15" s="7" t="s">
        <v>13</v>
      </c>
      <c r="B15" s="8" t="s">
        <v>3</v>
      </c>
      <c r="C15" s="17">
        <v>68175</v>
      </c>
      <c r="D15" s="17">
        <v>37435</v>
      </c>
      <c r="E15" s="17">
        <f t="shared" si="0"/>
        <v>37435</v>
      </c>
    </row>
    <row r="16" spans="1:5">
      <c r="A16" s="10" t="s">
        <v>2</v>
      </c>
      <c r="B16" s="11"/>
      <c r="C16" s="17"/>
      <c r="D16" s="17"/>
      <c r="E16" s="17">
        <f t="shared" si="0"/>
        <v>0</v>
      </c>
    </row>
    <row r="17" spans="1:5" ht="25.5">
      <c r="A17" s="9" t="s">
        <v>14</v>
      </c>
      <c r="B17" s="8" t="s">
        <v>3</v>
      </c>
      <c r="C17" s="17">
        <v>8134.3</v>
      </c>
      <c r="D17" s="17">
        <v>4380.2</v>
      </c>
      <c r="E17" s="17">
        <f t="shared" si="0"/>
        <v>4380.2</v>
      </c>
    </row>
    <row r="18" spans="1:5">
      <c r="A18" s="12" t="s">
        <v>5</v>
      </c>
      <c r="B18" s="13" t="s">
        <v>4</v>
      </c>
      <c r="C18" s="17">
        <v>6</v>
      </c>
      <c r="D18" s="17">
        <v>6</v>
      </c>
      <c r="E18" s="17">
        <f t="shared" si="0"/>
        <v>6</v>
      </c>
    </row>
    <row r="19" spans="1:5">
      <c r="A19" s="12" t="s">
        <v>38</v>
      </c>
      <c r="B19" s="8" t="s">
        <v>39</v>
      </c>
      <c r="C19" s="17">
        <v>112.9</v>
      </c>
      <c r="D19" s="17">
        <v>121.6</v>
      </c>
      <c r="E19" s="17">
        <f t="shared" si="0"/>
        <v>121.6</v>
      </c>
    </row>
    <row r="20" spans="1:5" ht="25.5">
      <c r="A20" s="9" t="s">
        <v>28</v>
      </c>
      <c r="B20" s="8" t="s">
        <v>3</v>
      </c>
      <c r="C20" s="17">
        <v>40533.599999999999</v>
      </c>
      <c r="D20" s="17">
        <v>22954</v>
      </c>
      <c r="E20" s="17">
        <f t="shared" si="0"/>
        <v>22954</v>
      </c>
    </row>
    <row r="21" spans="1:5">
      <c r="A21" s="12" t="s">
        <v>5</v>
      </c>
      <c r="B21" s="13" t="s">
        <v>4</v>
      </c>
      <c r="C21" s="17">
        <v>33</v>
      </c>
      <c r="D21" s="17">
        <v>33</v>
      </c>
      <c r="E21" s="17">
        <f t="shared" si="0"/>
        <v>33</v>
      </c>
    </row>
    <row r="22" spans="1:5">
      <c r="A22" s="12" t="s">
        <v>38</v>
      </c>
      <c r="B22" s="8" t="s">
        <v>39</v>
      </c>
      <c r="C22" s="17">
        <v>129.9</v>
      </c>
      <c r="D22" s="17">
        <v>116.1</v>
      </c>
      <c r="E22" s="17">
        <f t="shared" si="0"/>
        <v>116.1</v>
      </c>
    </row>
    <row r="23" spans="1:5" ht="39">
      <c r="A23" s="16" t="s">
        <v>33</v>
      </c>
      <c r="B23" s="8" t="s">
        <v>3</v>
      </c>
      <c r="C23" s="17">
        <v>10845.4</v>
      </c>
      <c r="D23" s="17">
        <v>4484</v>
      </c>
      <c r="E23" s="17">
        <f t="shared" si="0"/>
        <v>4484</v>
      </c>
    </row>
    <row r="24" spans="1:5">
      <c r="A24" s="12" t="s">
        <v>5</v>
      </c>
      <c r="B24" s="13" t="s">
        <v>4</v>
      </c>
      <c r="C24" s="17">
        <v>13</v>
      </c>
      <c r="D24" s="17">
        <v>13</v>
      </c>
      <c r="E24" s="17">
        <f t="shared" si="0"/>
        <v>13</v>
      </c>
    </row>
    <row r="25" spans="1:5">
      <c r="A25" s="12" t="s">
        <v>38</v>
      </c>
      <c r="B25" s="8" t="s">
        <v>39</v>
      </c>
      <c r="C25" s="17">
        <v>69.5</v>
      </c>
      <c r="D25" s="17">
        <v>57</v>
      </c>
      <c r="E25" s="17">
        <f t="shared" si="0"/>
        <v>57</v>
      </c>
    </row>
    <row r="26" spans="1:5" ht="25.5">
      <c r="A26" s="9" t="s">
        <v>29</v>
      </c>
      <c r="B26" s="8" t="s">
        <v>3</v>
      </c>
      <c r="C26" s="17">
        <v>8661.7000000000007</v>
      </c>
      <c r="D26" s="17">
        <v>5616</v>
      </c>
      <c r="E26" s="17">
        <f t="shared" si="0"/>
        <v>5616</v>
      </c>
    </row>
    <row r="27" spans="1:5">
      <c r="A27" s="12" t="s">
        <v>5</v>
      </c>
      <c r="B27" s="13" t="s">
        <v>4</v>
      </c>
      <c r="C27" s="17">
        <v>15</v>
      </c>
      <c r="D27" s="17">
        <v>15</v>
      </c>
      <c r="E27" s="17">
        <f t="shared" si="0"/>
        <v>15</v>
      </c>
    </row>
    <row r="28" spans="1:5">
      <c r="A28" s="12" t="s">
        <v>38</v>
      </c>
      <c r="B28" s="8" t="s">
        <v>39</v>
      </c>
      <c r="C28" s="17">
        <v>48.1</v>
      </c>
      <c r="D28" s="17">
        <v>62.4</v>
      </c>
      <c r="E28" s="17">
        <f t="shared" si="0"/>
        <v>62.4</v>
      </c>
    </row>
    <row r="29" spans="1:5" ht="25.5">
      <c r="A29" s="7" t="s">
        <v>6</v>
      </c>
      <c r="B29" s="8" t="s">
        <v>3</v>
      </c>
      <c r="C29" s="17">
        <v>6616</v>
      </c>
      <c r="D29" s="17">
        <v>3629</v>
      </c>
      <c r="E29" s="17">
        <f t="shared" si="0"/>
        <v>3629</v>
      </c>
    </row>
    <row r="30" spans="1:5" ht="36.75">
      <c r="A30" s="14" t="s">
        <v>7</v>
      </c>
      <c r="B30" s="8" t="s">
        <v>3</v>
      </c>
      <c r="C30" s="17">
        <v>1180</v>
      </c>
      <c r="D30" s="17">
        <v>688</v>
      </c>
      <c r="E30" s="17">
        <f t="shared" si="0"/>
        <v>688</v>
      </c>
    </row>
    <row r="31" spans="1:5" ht="25.5">
      <c r="A31" s="14" t="s">
        <v>8</v>
      </c>
      <c r="B31" s="8" t="s">
        <v>3</v>
      </c>
      <c r="C31" s="17">
        <v>392</v>
      </c>
      <c r="D31" s="17">
        <v>351</v>
      </c>
      <c r="E31" s="17">
        <f t="shared" si="0"/>
        <v>351</v>
      </c>
    </row>
    <row r="32" spans="1:5" ht="36.75">
      <c r="A32" s="14" t="s">
        <v>9</v>
      </c>
      <c r="B32" s="8" t="s">
        <v>3</v>
      </c>
      <c r="C32" s="17">
        <v>0</v>
      </c>
      <c r="D32" s="17">
        <v>0</v>
      </c>
      <c r="E32" s="17">
        <f t="shared" si="0"/>
        <v>0</v>
      </c>
    </row>
    <row r="33" spans="1:5" ht="52.5">
      <c r="A33" s="14" t="s">
        <v>10</v>
      </c>
      <c r="B33" s="8" t="s">
        <v>3</v>
      </c>
      <c r="C33" s="17">
        <v>9753</v>
      </c>
      <c r="D33" s="17">
        <v>5946</v>
      </c>
      <c r="E33" s="17">
        <f t="shared" si="0"/>
        <v>5946</v>
      </c>
    </row>
    <row r="34" spans="1:5">
      <c r="A34" s="28"/>
      <c r="B34" s="29"/>
      <c r="C34" s="30"/>
      <c r="D34" s="30"/>
      <c r="E34" s="31"/>
    </row>
    <row r="35" spans="1:5">
      <c r="A35" s="28"/>
      <c r="B35" s="29"/>
      <c r="C35" s="30"/>
      <c r="D35" s="30"/>
      <c r="E35" s="31"/>
    </row>
    <row r="37" spans="1:5">
      <c r="A37" s="27" t="s">
        <v>46</v>
      </c>
      <c r="B37" s="27" t="s">
        <v>47</v>
      </c>
      <c r="C37" s="27"/>
      <c r="D37" s="27"/>
      <c r="E37" s="27"/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2" t="s">
        <v>19</v>
      </c>
      <c r="B1" s="32"/>
      <c r="C1" s="32"/>
      <c r="D1" s="32"/>
      <c r="E1" s="32"/>
    </row>
    <row r="2" spans="1:5">
      <c r="A2" s="32" t="s">
        <v>23</v>
      </c>
      <c r="B2" s="32"/>
      <c r="C2" s="32"/>
      <c r="D2" s="32"/>
      <c r="E2" s="32"/>
    </row>
    <row r="3" spans="1:5">
      <c r="A3" s="1"/>
    </row>
    <row r="4" spans="1:5">
      <c r="A4" s="33"/>
      <c r="B4" s="33"/>
      <c r="C4" s="33"/>
      <c r="D4" s="33"/>
      <c r="E4" s="33"/>
    </row>
    <row r="5" spans="1:5" ht="15.75" customHeight="1">
      <c r="A5" s="34" t="s">
        <v>21</v>
      </c>
      <c r="B5" s="34"/>
      <c r="C5" s="34"/>
      <c r="D5" s="34"/>
      <c r="E5" s="3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5" t="s">
        <v>42</v>
      </c>
      <c r="B9" s="36" t="s">
        <v>24</v>
      </c>
      <c r="C9" s="35" t="s">
        <v>20</v>
      </c>
      <c r="D9" s="35"/>
      <c r="E9" s="35"/>
    </row>
    <row r="10" spans="1:5" ht="40.5">
      <c r="A10" s="35"/>
      <c r="B10" s="36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2" t="s">
        <v>19</v>
      </c>
      <c r="B1" s="32"/>
      <c r="C1" s="32"/>
      <c r="D1" s="32"/>
      <c r="E1" s="32"/>
    </row>
    <row r="2" spans="1:5">
      <c r="A2" s="32" t="s">
        <v>23</v>
      </c>
      <c r="B2" s="32"/>
      <c r="C2" s="32"/>
      <c r="D2" s="32"/>
      <c r="E2" s="32"/>
    </row>
    <row r="3" spans="1:5">
      <c r="A3" s="1"/>
    </row>
    <row r="4" spans="1:5">
      <c r="A4" s="33"/>
      <c r="B4" s="33"/>
      <c r="C4" s="33"/>
      <c r="D4" s="33"/>
      <c r="E4" s="33"/>
    </row>
    <row r="5" spans="1:5" ht="15.75" customHeight="1">
      <c r="A5" s="34" t="s">
        <v>21</v>
      </c>
      <c r="B5" s="34"/>
      <c r="C5" s="34"/>
      <c r="D5" s="34"/>
      <c r="E5" s="3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5" t="s">
        <v>41</v>
      </c>
      <c r="B9" s="36" t="s">
        <v>24</v>
      </c>
      <c r="C9" s="35" t="s">
        <v>20</v>
      </c>
      <c r="D9" s="35"/>
      <c r="E9" s="35"/>
    </row>
    <row r="10" spans="1:5" ht="40.5">
      <c r="A10" s="35"/>
      <c r="B10" s="36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13" sqref="A13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2" t="s">
        <v>19</v>
      </c>
      <c r="B1" s="32"/>
      <c r="C1" s="32"/>
      <c r="D1" s="32"/>
      <c r="E1" s="32"/>
    </row>
    <row r="2" spans="1:5">
      <c r="A2" s="32" t="s">
        <v>23</v>
      </c>
      <c r="B2" s="32"/>
      <c r="C2" s="32"/>
      <c r="D2" s="32"/>
      <c r="E2" s="32"/>
    </row>
    <row r="3" spans="1:5">
      <c r="A3" s="1"/>
    </row>
    <row r="4" spans="1:5">
      <c r="A4" s="33"/>
      <c r="B4" s="33"/>
      <c r="C4" s="33"/>
      <c r="D4" s="33"/>
      <c r="E4" s="33"/>
    </row>
    <row r="5" spans="1:5" ht="15.75" customHeight="1">
      <c r="A5" s="34" t="s">
        <v>21</v>
      </c>
      <c r="B5" s="34"/>
      <c r="C5" s="34"/>
      <c r="D5" s="34"/>
      <c r="E5" s="3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5" t="s">
        <v>40</v>
      </c>
      <c r="B9" s="36" t="s">
        <v>24</v>
      </c>
      <c r="C9" s="35" t="s">
        <v>20</v>
      </c>
      <c r="D9" s="35"/>
      <c r="E9" s="35"/>
    </row>
    <row r="10" spans="1:5" ht="40.5">
      <c r="A10" s="35"/>
      <c r="B10" s="36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2019-08-22T09:05:43Z</dcterms:modified>
</cp:coreProperties>
</file>