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штатка" sheetId="4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H60" i="4"/>
  <c r="I59"/>
  <c r="I58"/>
  <c r="I57"/>
  <c r="I56"/>
  <c r="I55"/>
  <c r="I54"/>
  <c r="I51"/>
  <c r="I49"/>
  <c r="I48"/>
  <c r="I47"/>
  <c r="I46"/>
  <c r="I45"/>
  <c r="I44"/>
  <c r="I41"/>
  <c r="I38"/>
  <c r="I37"/>
  <c r="I33"/>
  <c r="I32"/>
  <c r="I29"/>
  <c r="I28"/>
  <c r="H26"/>
  <c r="H25"/>
  <c r="H42" s="1"/>
  <c r="H61" s="1"/>
  <c r="H23"/>
  <c r="I22"/>
  <c r="I19"/>
  <c r="I17"/>
</calcChain>
</file>

<file path=xl/sharedStrings.xml><?xml version="1.0" encoding="utf-8"?>
<sst xmlns="http://schemas.openxmlformats.org/spreadsheetml/2006/main" count="147" uniqueCount="74">
  <si>
    <t>Утверждаю:</t>
  </si>
  <si>
    <t>______________________________________________Ергазинова Г.Ш</t>
  </si>
  <si>
    <t xml:space="preserve">     (подпись) </t>
  </si>
  <si>
    <t>ШТАТНОЕ РАСПИСАНИЕ на 1 сентября 2019 года</t>
  </si>
  <si>
    <t xml:space="preserve"> ГККП Ясли-сад № 16  г. ПАВЛОДАРА</t>
  </si>
  <si>
    <t>(наименование учреждения)</t>
  </si>
  <si>
    <t>САД</t>
  </si>
  <si>
    <t>Наименование</t>
  </si>
  <si>
    <t>Блок</t>
  </si>
  <si>
    <t>Звено</t>
  </si>
  <si>
    <t>Ступень</t>
  </si>
  <si>
    <t>Кол-во штатных ед.</t>
  </si>
  <si>
    <t>Коэф.</t>
  </si>
  <si>
    <t>АДМИНИСТРАТИВНО - УПРАВЛЕНЧЕСКИЙ ПЕРСОНАЛ</t>
  </si>
  <si>
    <t>Заведующая</t>
  </si>
  <si>
    <t>А</t>
  </si>
  <si>
    <t>А1</t>
  </si>
  <si>
    <t>3-1</t>
  </si>
  <si>
    <t>Зам. Зав. по учебной работе</t>
  </si>
  <si>
    <t>Зам. зав. по хозяйственной работе</t>
  </si>
  <si>
    <t>А2</t>
  </si>
  <si>
    <t>Заведующий хозяйством</t>
  </si>
  <si>
    <t>Главный бухгалтер</t>
  </si>
  <si>
    <t>Бухгалтер</t>
  </si>
  <si>
    <t>С</t>
  </si>
  <si>
    <t>ИТОГО ПО АУП</t>
  </si>
  <si>
    <t>ОСНОВНОЙ ПЕРСОНАЛ</t>
  </si>
  <si>
    <t>Учитель анг.языка</t>
  </si>
  <si>
    <t>В</t>
  </si>
  <si>
    <t>В2</t>
  </si>
  <si>
    <t>1</t>
  </si>
  <si>
    <t>Педогог психолог</t>
  </si>
  <si>
    <t>4</t>
  </si>
  <si>
    <t>Учитель логопед</t>
  </si>
  <si>
    <t>3</t>
  </si>
  <si>
    <t>Преподоват рус.яз</t>
  </si>
  <si>
    <t>Методист</t>
  </si>
  <si>
    <t>В3</t>
  </si>
  <si>
    <t>Физиоврач</t>
  </si>
  <si>
    <t>Медицинская сестра</t>
  </si>
  <si>
    <t>Диетсестра</t>
  </si>
  <si>
    <t>В4</t>
  </si>
  <si>
    <t>Медицинская сестра бассейна</t>
  </si>
  <si>
    <t>Иинструктор по физ.культуре</t>
  </si>
  <si>
    <t>Иинструктор по плаванию</t>
  </si>
  <si>
    <t>Воспитатель</t>
  </si>
  <si>
    <t>Секретарь</t>
  </si>
  <si>
    <t>D</t>
  </si>
  <si>
    <t>Спец. по обслуж.компьют.техн</t>
  </si>
  <si>
    <t>Пом.воспитателя</t>
  </si>
  <si>
    <t>Музыкальный руководитель</t>
  </si>
  <si>
    <t>Хореограф</t>
  </si>
  <si>
    <t>ИТОГО ПО УВП:</t>
  </si>
  <si>
    <t>МЛАДШИЙ ОБСЛУЖИВАЮЩИЙ ПЕРСОНАЛ</t>
  </si>
  <si>
    <t>Шеф-повар</t>
  </si>
  <si>
    <t>повар</t>
  </si>
  <si>
    <t>рабочие</t>
  </si>
  <si>
    <t>Подсобный рабочий</t>
  </si>
  <si>
    <t>Кладовщик</t>
  </si>
  <si>
    <t>Кастелянша</t>
  </si>
  <si>
    <t>Швея</t>
  </si>
  <si>
    <t>Водитель</t>
  </si>
  <si>
    <t>Оператор стиральных машин</t>
  </si>
  <si>
    <t>Оператор хлораторной установки</t>
  </si>
  <si>
    <t>Дежурный рабочий котельной</t>
  </si>
  <si>
    <t>Уборщик служебных помещений</t>
  </si>
  <si>
    <t>Рабочий по обслуживанию здания</t>
  </si>
  <si>
    <t>Слесарь-сантехник</t>
  </si>
  <si>
    <t>Электромонтер</t>
  </si>
  <si>
    <t>сторож</t>
  </si>
  <si>
    <t>Дворник</t>
  </si>
  <si>
    <t>ИТОГО ПО МОП</t>
  </si>
  <si>
    <t>ВСЕГО:</t>
  </si>
  <si>
    <t>(подпись)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</si>
</sst>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0.000"/>
    <numFmt numFmtId="166" formatCode="_-* #,##0.0_р_._-;\-* #,##0.0_р_._-;_-* &quot;-&quot;??_р_._-;_-@_-"/>
  </numFmts>
  <fonts count="19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10"/>
      <color indexed="63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/>
    <xf numFmtId="0" fontId="5" fillId="0" borderId="0" xfId="0" applyFont="1" applyFill="1" applyAlignment="1">
      <alignment horizontal="center" wrapText="1"/>
    </xf>
    <xf numFmtId="0" fontId="9" fillId="0" borderId="5" xfId="0" applyFont="1" applyFill="1" applyBorder="1" applyProtection="1">
      <protection locked="0"/>
    </xf>
    <xf numFmtId="0" fontId="9" fillId="0" borderId="6" xfId="0" applyFont="1" applyFill="1" applyBorder="1" applyProtection="1">
      <protection locked="0"/>
    </xf>
    <xf numFmtId="0" fontId="2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 applyProtection="1">
      <alignment horizontal="center"/>
      <protection locked="0"/>
    </xf>
    <xf numFmtId="0" fontId="10" fillId="0" borderId="7" xfId="0" applyFont="1" applyFill="1" applyBorder="1" applyAlignment="1">
      <alignment horizontal="center"/>
    </xf>
    <xf numFmtId="0" fontId="9" fillId="0" borderId="8" xfId="0" applyFont="1" applyFill="1" applyBorder="1" applyProtection="1">
      <protection locked="0"/>
    </xf>
    <xf numFmtId="0" fontId="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9" fontId="12" fillId="2" borderId="11" xfId="0" applyNumberFormat="1" applyFont="1" applyFill="1" applyBorder="1" applyAlignment="1" applyProtection="1">
      <alignment horizontal="center"/>
      <protection locked="0"/>
    </xf>
    <xf numFmtId="0" fontId="14" fillId="3" borderId="10" xfId="0" applyFont="1" applyFill="1" applyBorder="1" applyAlignment="1" applyProtection="1">
      <alignment horizontal="center"/>
      <protection locked="0"/>
    </xf>
    <xf numFmtId="164" fontId="13" fillId="3" borderId="10" xfId="0" applyNumberFormat="1" applyFont="1" applyFill="1" applyBorder="1" applyAlignment="1" applyProtection="1">
      <alignment horizontal="center"/>
    </xf>
    <xf numFmtId="164" fontId="13" fillId="3" borderId="14" xfId="0" applyNumberFormat="1" applyFont="1" applyFill="1" applyBorder="1" applyAlignment="1" applyProtection="1">
      <alignment horizontal="center"/>
    </xf>
    <xf numFmtId="0" fontId="2" fillId="0" borderId="15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2" fontId="10" fillId="0" borderId="10" xfId="0" applyNumberFormat="1" applyFont="1" applyFill="1" applyBorder="1" applyAlignment="1" applyProtection="1">
      <alignment horizontal="center"/>
      <protection locked="0"/>
    </xf>
    <xf numFmtId="2" fontId="10" fillId="0" borderId="10" xfId="0" applyNumberFormat="1" applyFont="1" applyFill="1" applyBorder="1" applyAlignment="1" applyProtection="1">
      <alignment horizontal="center"/>
    </xf>
    <xf numFmtId="0" fontId="1" fillId="2" borderId="5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49" fontId="15" fillId="0" borderId="10" xfId="0" applyNumberFormat="1" applyFont="1" applyFill="1" applyBorder="1" applyAlignment="1" applyProtection="1">
      <alignment horizontal="center" vertical="center"/>
      <protection locked="0"/>
    </xf>
    <xf numFmtId="165" fontId="1" fillId="0" borderId="10" xfId="0" applyNumberFormat="1" applyFont="1" applyFill="1" applyBorder="1" applyAlignment="1" applyProtection="1">
      <alignment horizontal="center"/>
      <protection locked="0"/>
    </xf>
    <xf numFmtId="0" fontId="16" fillId="0" borderId="10" xfId="0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49" fontId="15" fillId="2" borderId="10" xfId="0" applyNumberFormat="1" applyFont="1" applyFill="1" applyBorder="1" applyAlignment="1" applyProtection="1">
      <alignment horizontal="center" vertical="center"/>
      <protection locked="0"/>
    </xf>
    <xf numFmtId="166" fontId="11" fillId="2" borderId="10" xfId="0" applyNumberFormat="1" applyFont="1" applyFill="1" applyBorder="1" applyAlignment="1">
      <alignment vertical="center" wrapText="1"/>
    </xf>
    <xf numFmtId="2" fontId="11" fillId="2" borderId="10" xfId="0" applyNumberFormat="1" applyFont="1" applyFill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vertical="center" wrapText="1"/>
    </xf>
    <xf numFmtId="0" fontId="13" fillId="3" borderId="10" xfId="0" applyFont="1" applyFill="1" applyBorder="1" applyAlignment="1" applyProtection="1">
      <alignment horizontal="center"/>
      <protection locked="0"/>
    </xf>
    <xf numFmtId="164" fontId="13" fillId="3" borderId="10" xfId="0" applyNumberFormat="1" applyFont="1" applyFill="1" applyBorder="1" applyAlignment="1">
      <alignment horizontal="center"/>
    </xf>
    <xf numFmtId="0" fontId="17" fillId="0" borderId="15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2" fontId="10" fillId="0" borderId="10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2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" fillId="0" borderId="1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5" xfId="0" applyFont="1" applyFill="1" applyBorder="1" applyAlignment="1" applyProtection="1">
      <alignment horizontal="center"/>
      <protection locked="0"/>
    </xf>
    <xf numFmtId="0" fontId="18" fillId="0" borderId="10" xfId="0" applyFont="1" applyFill="1" applyBorder="1" applyAlignment="1">
      <alignment horizontal="left"/>
    </xf>
    <xf numFmtId="0" fontId="9" fillId="0" borderId="7" xfId="0" applyFont="1" applyFill="1" applyBorder="1" applyProtection="1">
      <protection locked="0"/>
    </xf>
    <xf numFmtId="0" fontId="1" fillId="0" borderId="11" xfId="0" applyFont="1" applyFill="1" applyBorder="1" applyAlignment="1">
      <alignment horizontal="left" vertical="center" wrapText="1"/>
    </xf>
    <xf numFmtId="0" fontId="13" fillId="3" borderId="19" xfId="0" applyFont="1" applyFill="1" applyBorder="1" applyAlignment="1">
      <alignment horizontal="center" vertical="center" wrapText="1"/>
    </xf>
    <xf numFmtId="2" fontId="13" fillId="3" borderId="11" xfId="0" applyNumberFormat="1" applyFont="1" applyFill="1" applyBorder="1" applyAlignment="1" applyProtection="1">
      <alignment horizontal="center"/>
    </xf>
    <xf numFmtId="164" fontId="13" fillId="3" borderId="11" xfId="0" applyNumberFormat="1" applyFont="1" applyFill="1" applyBorder="1" applyAlignment="1" applyProtection="1">
      <alignment horizontal="center" vertical="center" wrapText="1"/>
    </xf>
    <xf numFmtId="164" fontId="14" fillId="4" borderId="21" xfId="0" applyNumberFormat="1" applyFont="1" applyFill="1" applyBorder="1" applyAlignment="1">
      <alignment horizontal="center"/>
    </xf>
    <xf numFmtId="164" fontId="14" fillId="4" borderId="21" xfId="0" applyNumberFormat="1" applyFont="1" applyFill="1" applyBorder="1" applyAlignment="1"/>
    <xf numFmtId="0" fontId="14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164" fontId="14" fillId="4" borderId="0" xfId="0" applyNumberFormat="1" applyFont="1" applyFill="1" applyBorder="1" applyAlignment="1">
      <alignment horizontal="center"/>
    </xf>
    <xf numFmtId="164" fontId="14" fillId="4" borderId="0" xfId="0" applyNumberFormat="1" applyFont="1" applyFill="1" applyBorder="1" applyAlignment="1"/>
    <xf numFmtId="0" fontId="1" fillId="0" borderId="0" xfId="0" applyFont="1" applyFill="1" applyAlignment="1">
      <alignment horizontal="right"/>
    </xf>
    <xf numFmtId="0" fontId="1" fillId="0" borderId="0" xfId="0" applyFont="1" applyFill="1" applyBorder="1"/>
    <xf numFmtId="0" fontId="8" fillId="0" borderId="0" xfId="0" applyFont="1" applyFill="1" applyBorder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 applyProtection="1">
      <alignment horizontal="center" wrapText="1"/>
      <protection locked="0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wrapText="1"/>
    </xf>
    <xf numFmtId="0" fontId="7" fillId="0" borderId="0" xfId="0" applyFont="1" applyFill="1" applyBorder="1" applyAlignment="1" applyProtection="1">
      <alignment horizontal="center" wrapText="1"/>
      <protection locked="0"/>
    </xf>
    <xf numFmtId="0" fontId="8" fillId="0" borderId="0" xfId="0" applyFont="1" applyFill="1" applyBorder="1" applyAlignment="1" applyProtection="1">
      <alignment horizontal="center" wrapText="1"/>
      <protection locked="0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90;&#1072;&#1090;&#1082;&#1072;%20&#1085;&#1072;%2001.09.20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юнь "/>
      <sheetName val="расчет по нов.коэф1.09.19"/>
      <sheetName val="ШТАТЫ по НОВОЙ МОДЕЛИ на 1.0.9."/>
      <sheetName val="шахматка"/>
      <sheetName val="расчет по стар.коэф1 на.09.18"/>
    </sheetNames>
    <sheetDataSet>
      <sheetData sheetId="0">
        <row r="35">
          <cell r="N35">
            <v>3.19</v>
          </cell>
        </row>
        <row r="48">
          <cell r="N48">
            <v>3.54</v>
          </cell>
        </row>
        <row r="49">
          <cell r="N49">
            <v>2.92</v>
          </cell>
        </row>
        <row r="51">
          <cell r="N51">
            <v>2.81</v>
          </cell>
        </row>
        <row r="54">
          <cell r="N54">
            <v>2.81</v>
          </cell>
        </row>
        <row r="55">
          <cell r="N55">
            <v>2.81</v>
          </cell>
        </row>
        <row r="56">
          <cell r="N56">
            <v>2.89</v>
          </cell>
        </row>
        <row r="58">
          <cell r="N58">
            <v>2.81</v>
          </cell>
        </row>
        <row r="61">
          <cell r="N61">
            <v>2.81</v>
          </cell>
        </row>
        <row r="63">
          <cell r="N63">
            <v>2.81</v>
          </cell>
        </row>
        <row r="65">
          <cell r="N65">
            <v>2.89</v>
          </cell>
        </row>
        <row r="66">
          <cell r="N66">
            <v>2.81</v>
          </cell>
        </row>
        <row r="69">
          <cell r="N69">
            <v>2.77</v>
          </cell>
        </row>
        <row r="70">
          <cell r="N70">
            <v>2.81</v>
          </cell>
        </row>
      </sheetData>
      <sheetData sheetId="1">
        <row r="6">
          <cell r="N6">
            <v>5.74</v>
          </cell>
        </row>
        <row r="7">
          <cell r="N7">
            <v>5.38</v>
          </cell>
        </row>
        <row r="8">
          <cell r="N8">
            <v>4.83</v>
          </cell>
        </row>
        <row r="10">
          <cell r="M10">
            <v>0.125</v>
          </cell>
        </row>
        <row r="11">
          <cell r="M11">
            <v>1</v>
          </cell>
        </row>
        <row r="13">
          <cell r="N13">
            <v>4.59</v>
          </cell>
        </row>
        <row r="14">
          <cell r="N14">
            <v>3.94</v>
          </cell>
        </row>
        <row r="16">
          <cell r="N16">
            <v>3.73</v>
          </cell>
        </row>
        <row r="19">
          <cell r="N19">
            <v>3.73</v>
          </cell>
        </row>
        <row r="47">
          <cell r="N47">
            <v>3.16</v>
          </cell>
        </row>
        <row r="64">
          <cell r="N64">
            <v>5.41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3"/>
  <sheetViews>
    <sheetView tabSelected="1" topLeftCell="A40" workbookViewId="0">
      <selection activeCell="D71" sqref="D71"/>
    </sheetView>
  </sheetViews>
  <sheetFormatPr defaultRowHeight="15"/>
  <cols>
    <col min="1" max="1" width="5.85546875" style="1" customWidth="1"/>
    <col min="2" max="3" width="0" style="1" hidden="1" customWidth="1"/>
    <col min="4" max="4" width="30.42578125" style="5" customWidth="1"/>
    <col min="5" max="6" width="9.140625" style="5"/>
    <col min="7" max="7" width="9.140625" style="1"/>
    <col min="8" max="8" width="9.140625" style="66"/>
    <col min="9" max="9" width="9.140625" style="69"/>
  </cols>
  <sheetData>
    <row r="1" spans="1:9" ht="15" customHeight="1">
      <c r="D1" s="2"/>
      <c r="E1" s="2"/>
      <c r="F1" s="2"/>
      <c r="G1" s="3"/>
      <c r="H1" s="4"/>
      <c r="I1" s="76" t="s">
        <v>0</v>
      </c>
    </row>
    <row r="2" spans="1:9" ht="15" customHeight="1">
      <c r="D2" s="97"/>
      <c r="E2" s="97"/>
      <c r="F2" s="97"/>
      <c r="G2" s="97"/>
      <c r="H2" s="4"/>
      <c r="I2" s="77" t="s">
        <v>1</v>
      </c>
    </row>
    <row r="3" spans="1:9" ht="15" customHeight="1">
      <c r="G3" s="3"/>
      <c r="H3" s="4"/>
      <c r="I3" s="77" t="s">
        <v>2</v>
      </c>
    </row>
    <row r="4" spans="1:9" ht="15" customHeight="1">
      <c r="G4" s="3"/>
      <c r="H4" s="4"/>
      <c r="I4" s="77"/>
    </row>
    <row r="5" spans="1:9">
      <c r="G5" s="3"/>
      <c r="H5" s="4"/>
      <c r="I5" s="78"/>
    </row>
    <row r="6" spans="1:9">
      <c r="G6" s="3"/>
      <c r="H6" s="92"/>
      <c r="I6" s="92"/>
    </row>
    <row r="7" spans="1:9" ht="15.75">
      <c r="A7" s="6"/>
      <c r="B7" s="6"/>
      <c r="C7" s="6"/>
      <c r="D7" s="76"/>
      <c r="E7" s="7"/>
      <c r="F7" s="7"/>
      <c r="G7" s="7"/>
      <c r="H7" s="7"/>
      <c r="I7" s="75"/>
    </row>
    <row r="8" spans="1:9" ht="15.75">
      <c r="A8" s="6"/>
      <c r="B8" s="6"/>
      <c r="C8" s="6"/>
      <c r="D8" s="76"/>
      <c r="E8" s="7"/>
      <c r="F8" s="7"/>
      <c r="G8" s="7"/>
      <c r="H8" s="7"/>
      <c r="I8" s="75"/>
    </row>
    <row r="9" spans="1:9">
      <c r="D9" s="93"/>
      <c r="E9" s="93"/>
      <c r="F9" s="93"/>
      <c r="G9" s="93"/>
      <c r="H9" s="93"/>
      <c r="I9" s="93"/>
    </row>
    <row r="10" spans="1:9">
      <c r="A10" s="93" t="s">
        <v>3</v>
      </c>
      <c r="B10" s="93"/>
      <c r="C10" s="93"/>
      <c r="D10" s="93"/>
      <c r="E10" s="93"/>
      <c r="F10" s="93"/>
      <c r="G10" s="93"/>
      <c r="H10" s="93"/>
      <c r="I10" s="93"/>
    </row>
    <row r="11" spans="1:9">
      <c r="A11" s="94" t="s">
        <v>4</v>
      </c>
      <c r="B11" s="94"/>
      <c r="C11" s="94"/>
      <c r="D11" s="95"/>
      <c r="E11" s="95"/>
      <c r="F11" s="95"/>
      <c r="G11" s="95"/>
      <c r="H11" s="95"/>
      <c r="I11" s="95"/>
    </row>
    <row r="12" spans="1:9">
      <c r="A12" s="96" t="s">
        <v>5</v>
      </c>
      <c r="B12" s="96"/>
      <c r="C12" s="96"/>
      <c r="D12" s="96"/>
      <c r="E12" s="96"/>
      <c r="F12" s="96"/>
      <c r="G12" s="96"/>
      <c r="H12" s="96"/>
      <c r="I12" s="96"/>
    </row>
    <row r="13" spans="1:9" ht="15.75" thickBot="1">
      <c r="D13" s="77"/>
      <c r="E13" s="77"/>
      <c r="F13" s="77"/>
      <c r="G13" s="77"/>
      <c r="H13" s="77"/>
      <c r="I13" s="77"/>
    </row>
    <row r="14" spans="1:9" ht="15.75" customHeight="1">
      <c r="A14" s="90" t="s">
        <v>6</v>
      </c>
      <c r="B14" s="70"/>
      <c r="C14" s="70"/>
      <c r="D14" s="90" t="s">
        <v>7</v>
      </c>
      <c r="E14" s="90" t="s">
        <v>8</v>
      </c>
      <c r="F14" s="90" t="s">
        <v>9</v>
      </c>
      <c r="G14" s="90" t="s">
        <v>10</v>
      </c>
      <c r="H14" s="90" t="s">
        <v>11</v>
      </c>
      <c r="I14" s="90" t="s">
        <v>12</v>
      </c>
    </row>
    <row r="15" spans="1:9" ht="15.75" thickBot="1">
      <c r="A15" s="91"/>
      <c r="B15" s="71"/>
      <c r="C15" s="71"/>
      <c r="D15" s="91"/>
      <c r="E15" s="91"/>
      <c r="F15" s="91"/>
      <c r="G15" s="91"/>
      <c r="H15" s="91"/>
      <c r="I15" s="91"/>
    </row>
    <row r="16" spans="1:9" ht="33" customHeight="1">
      <c r="A16" s="8"/>
      <c r="B16" s="9"/>
      <c r="C16" s="9"/>
      <c r="D16" s="10" t="s">
        <v>13</v>
      </c>
      <c r="E16" s="10"/>
      <c r="F16" s="10"/>
      <c r="G16" s="11"/>
      <c r="H16" s="12"/>
      <c r="I16" s="12"/>
    </row>
    <row r="17" spans="1:9">
      <c r="A17" s="8">
        <v>1</v>
      </c>
      <c r="B17" s="13"/>
      <c r="C17" s="13"/>
      <c r="D17" s="14" t="s">
        <v>14</v>
      </c>
      <c r="E17" s="15" t="s">
        <v>15</v>
      </c>
      <c r="F17" s="15" t="s">
        <v>16</v>
      </c>
      <c r="G17" s="16" t="s">
        <v>17</v>
      </c>
      <c r="H17" s="17">
        <v>1</v>
      </c>
      <c r="I17" s="18">
        <f>'[1]расчет по нов.коэф1.09.19'!N6</f>
        <v>5.74</v>
      </c>
    </row>
    <row r="18" spans="1:9" hidden="1">
      <c r="A18" s="8">
        <v>16</v>
      </c>
      <c r="B18" s="13"/>
      <c r="C18" s="13"/>
      <c r="D18" s="14" t="s">
        <v>18</v>
      </c>
      <c r="E18" s="15"/>
      <c r="F18" s="15"/>
      <c r="G18" s="16"/>
      <c r="H18" s="17"/>
      <c r="I18" s="17"/>
    </row>
    <row r="19" spans="1:9">
      <c r="A19" s="8">
        <v>2</v>
      </c>
      <c r="B19" s="13"/>
      <c r="C19" s="13"/>
      <c r="D19" s="14" t="s">
        <v>19</v>
      </c>
      <c r="E19" s="15" t="s">
        <v>15</v>
      </c>
      <c r="F19" s="15" t="s">
        <v>20</v>
      </c>
      <c r="G19" s="16" t="s">
        <v>17</v>
      </c>
      <c r="H19" s="17">
        <v>1</v>
      </c>
      <c r="I19" s="17">
        <f>'[1]расчет по нов.коэф1.09.19'!N7</f>
        <v>5.38</v>
      </c>
    </row>
    <row r="20" spans="1:9" hidden="1">
      <c r="A20" s="8">
        <v>16</v>
      </c>
      <c r="B20" s="13"/>
      <c r="C20" s="13"/>
      <c r="D20" s="14" t="s">
        <v>21</v>
      </c>
      <c r="E20" s="19"/>
      <c r="F20" s="19"/>
      <c r="G20" s="18"/>
      <c r="H20" s="17"/>
      <c r="I20" s="18"/>
    </row>
    <row r="21" spans="1:9" hidden="1">
      <c r="A21" s="8">
        <v>16</v>
      </c>
      <c r="B21" s="8"/>
      <c r="C21" s="8"/>
      <c r="D21" s="20" t="s">
        <v>22</v>
      </c>
      <c r="E21" s="19"/>
      <c r="F21" s="19"/>
      <c r="G21" s="18"/>
      <c r="H21" s="17"/>
      <c r="I21" s="18"/>
    </row>
    <row r="22" spans="1:9">
      <c r="A22" s="8">
        <v>3</v>
      </c>
      <c r="B22" s="13"/>
      <c r="C22" s="13"/>
      <c r="D22" s="19" t="s">
        <v>23</v>
      </c>
      <c r="E22" s="21" t="s">
        <v>24</v>
      </c>
      <c r="F22" s="21" t="s">
        <v>24</v>
      </c>
      <c r="G22" s="22">
        <v>2</v>
      </c>
      <c r="H22" s="17">
        <v>1.5</v>
      </c>
      <c r="I22" s="17">
        <f>'[1]расчет по нов.коэф1.09.19'!N8</f>
        <v>4.83</v>
      </c>
    </row>
    <row r="23" spans="1:9">
      <c r="A23" s="81" t="s">
        <v>25</v>
      </c>
      <c r="B23" s="82"/>
      <c r="C23" s="82"/>
      <c r="D23" s="83"/>
      <c r="E23" s="72"/>
      <c r="F23" s="72"/>
      <c r="G23" s="23"/>
      <c r="H23" s="24">
        <f>SUM(H17:H22)</f>
        <v>3.5</v>
      </c>
      <c r="I23" s="25"/>
    </row>
    <row r="24" spans="1:9" ht="22.5" customHeight="1">
      <c r="A24" s="8"/>
      <c r="B24" s="13"/>
      <c r="C24" s="13"/>
      <c r="D24" s="26" t="s">
        <v>26</v>
      </c>
      <c r="E24" s="27"/>
      <c r="F24" s="27"/>
      <c r="G24" s="28"/>
      <c r="H24" s="29"/>
      <c r="I24" s="29"/>
    </row>
    <row r="25" spans="1:9" ht="23.1" customHeight="1">
      <c r="A25" s="8">
        <v>4</v>
      </c>
      <c r="B25" s="8"/>
      <c r="C25" s="8"/>
      <c r="D25" s="30" t="s">
        <v>27</v>
      </c>
      <c r="E25" s="31" t="s">
        <v>28</v>
      </c>
      <c r="F25" s="32" t="s">
        <v>29</v>
      </c>
      <c r="G25" s="33" t="s">
        <v>30</v>
      </c>
      <c r="H25" s="34">
        <f>'[1]расчет по нов.коэф1.09.19'!M10</f>
        <v>0.125</v>
      </c>
      <c r="I25" s="18">
        <v>4.59</v>
      </c>
    </row>
    <row r="26" spans="1:9" ht="23.1" customHeight="1">
      <c r="A26" s="8">
        <v>5</v>
      </c>
      <c r="B26" s="8"/>
      <c r="C26" s="8"/>
      <c r="D26" s="30" t="s">
        <v>31</v>
      </c>
      <c r="E26" s="31" t="s">
        <v>28</v>
      </c>
      <c r="F26" s="32" t="s">
        <v>29</v>
      </c>
      <c r="G26" s="33" t="s">
        <v>32</v>
      </c>
      <c r="H26" s="17">
        <f>'[1]расчет по нов.коэф1.09.19'!M11</f>
        <v>1</v>
      </c>
      <c r="I26" s="18">
        <v>4.0999999999999996</v>
      </c>
    </row>
    <row r="27" spans="1:9" ht="23.1" customHeight="1">
      <c r="A27" s="8">
        <v>6</v>
      </c>
      <c r="B27" s="8"/>
      <c r="C27" s="8"/>
      <c r="D27" s="20" t="s">
        <v>33</v>
      </c>
      <c r="E27" s="31" t="s">
        <v>28</v>
      </c>
      <c r="F27" s="32" t="s">
        <v>29</v>
      </c>
      <c r="G27" s="33" t="s">
        <v>34</v>
      </c>
      <c r="H27" s="17">
        <v>1</v>
      </c>
      <c r="I27" s="17">
        <v>4.74</v>
      </c>
    </row>
    <row r="28" spans="1:9" ht="23.1" customHeight="1">
      <c r="A28" s="8">
        <v>7</v>
      </c>
      <c r="B28" s="8"/>
      <c r="C28" s="8"/>
      <c r="D28" s="20" t="s">
        <v>35</v>
      </c>
      <c r="E28" s="31" t="s">
        <v>28</v>
      </c>
      <c r="F28" s="32" t="s">
        <v>29</v>
      </c>
      <c r="G28" s="33" t="s">
        <v>32</v>
      </c>
      <c r="H28" s="34">
        <v>0.25</v>
      </c>
      <c r="I28" s="17">
        <f>'[1]расчет по нов.коэф1.09.19'!N13</f>
        <v>4.59</v>
      </c>
    </row>
    <row r="29" spans="1:9" ht="23.1" customHeight="1">
      <c r="A29" s="8">
        <v>8</v>
      </c>
      <c r="B29" s="8"/>
      <c r="C29" s="8"/>
      <c r="D29" s="20" t="s">
        <v>36</v>
      </c>
      <c r="E29" s="31" t="s">
        <v>28</v>
      </c>
      <c r="F29" s="32" t="s">
        <v>37</v>
      </c>
      <c r="G29" s="33" t="s">
        <v>32</v>
      </c>
      <c r="H29" s="17">
        <v>1</v>
      </c>
      <c r="I29" s="17">
        <f>'[1]расчет по нов.коэф1.09.19'!N14</f>
        <v>3.94</v>
      </c>
    </row>
    <row r="30" spans="1:9" ht="23.1" customHeight="1">
      <c r="A30" s="8">
        <v>9</v>
      </c>
      <c r="B30" s="8"/>
      <c r="C30" s="8"/>
      <c r="D30" s="20" t="s">
        <v>38</v>
      </c>
      <c r="E30" s="31" t="s">
        <v>28</v>
      </c>
      <c r="F30" s="35" t="s">
        <v>37</v>
      </c>
      <c r="G30" s="33" t="s">
        <v>30</v>
      </c>
      <c r="H30" s="17">
        <v>0.5</v>
      </c>
      <c r="I30" s="17">
        <v>4.7699999999999996</v>
      </c>
    </row>
    <row r="31" spans="1:9" ht="23.1" customHeight="1">
      <c r="A31" s="8">
        <v>10</v>
      </c>
      <c r="B31" s="8"/>
      <c r="C31" s="8"/>
      <c r="D31" s="20" t="s">
        <v>39</v>
      </c>
      <c r="E31" s="31" t="s">
        <v>28</v>
      </c>
      <c r="F31" s="35" t="s">
        <v>37</v>
      </c>
      <c r="G31" s="33" t="s">
        <v>30</v>
      </c>
      <c r="H31" s="17">
        <v>1.5</v>
      </c>
      <c r="I31" s="17">
        <v>3.96</v>
      </c>
    </row>
    <row r="32" spans="1:9" ht="23.1" customHeight="1">
      <c r="A32" s="8">
        <v>11</v>
      </c>
      <c r="B32" s="8"/>
      <c r="C32" s="8"/>
      <c r="D32" s="20" t="s">
        <v>40</v>
      </c>
      <c r="E32" s="31" t="s">
        <v>28</v>
      </c>
      <c r="F32" s="32" t="s">
        <v>41</v>
      </c>
      <c r="G32" s="33" t="s">
        <v>32</v>
      </c>
      <c r="H32" s="17">
        <v>0.5</v>
      </c>
      <c r="I32" s="17">
        <f>'[1]расчет по нов.коэф1.09.19'!N19</f>
        <v>3.73</v>
      </c>
    </row>
    <row r="33" spans="1:9" ht="23.1" customHeight="1">
      <c r="A33" s="8">
        <v>12</v>
      </c>
      <c r="B33" s="8"/>
      <c r="C33" s="8"/>
      <c r="D33" s="20" t="s">
        <v>42</v>
      </c>
      <c r="E33" s="31" t="s">
        <v>28</v>
      </c>
      <c r="F33" s="35" t="s">
        <v>37</v>
      </c>
      <c r="G33" s="33" t="s">
        <v>30</v>
      </c>
      <c r="H33" s="17">
        <v>0.5</v>
      </c>
      <c r="I33" s="17">
        <f>'[1]расчет по нов.коэф1.09.19'!N16</f>
        <v>3.73</v>
      </c>
    </row>
    <row r="34" spans="1:9" ht="23.1" customHeight="1">
      <c r="A34" s="8">
        <v>13</v>
      </c>
      <c r="B34" s="8"/>
      <c r="C34" s="8"/>
      <c r="D34" s="20" t="s">
        <v>43</v>
      </c>
      <c r="E34" s="31" t="s">
        <v>28</v>
      </c>
      <c r="F34" s="32" t="s">
        <v>41</v>
      </c>
      <c r="G34" s="33" t="s">
        <v>32</v>
      </c>
      <c r="H34" s="17">
        <v>2.25</v>
      </c>
      <c r="I34" s="36">
        <v>4.12</v>
      </c>
    </row>
    <row r="35" spans="1:9" ht="23.1" customHeight="1">
      <c r="A35" s="8">
        <v>14</v>
      </c>
      <c r="B35" s="8"/>
      <c r="C35" s="8"/>
      <c r="D35" s="20" t="s">
        <v>44</v>
      </c>
      <c r="E35" s="31" t="s">
        <v>28</v>
      </c>
      <c r="F35" s="32" t="s">
        <v>41</v>
      </c>
      <c r="G35" s="33" t="s">
        <v>32</v>
      </c>
      <c r="H35" s="34">
        <v>1.125</v>
      </c>
      <c r="I35" s="36">
        <v>3.73</v>
      </c>
    </row>
    <row r="36" spans="1:9" ht="23.1" customHeight="1">
      <c r="A36" s="8">
        <v>15</v>
      </c>
      <c r="B36" s="8"/>
      <c r="C36" s="8"/>
      <c r="D36" s="20" t="s">
        <v>45</v>
      </c>
      <c r="E36" s="37" t="s">
        <v>28</v>
      </c>
      <c r="F36" s="38" t="s">
        <v>41</v>
      </c>
      <c r="G36" s="39" t="s">
        <v>32</v>
      </c>
      <c r="H36" s="40">
        <v>30</v>
      </c>
      <c r="I36" s="41">
        <v>3.9</v>
      </c>
    </row>
    <row r="37" spans="1:9" ht="23.1" customHeight="1">
      <c r="A37" s="8">
        <v>16</v>
      </c>
      <c r="B37" s="8"/>
      <c r="C37" s="8"/>
      <c r="D37" s="20" t="s">
        <v>46</v>
      </c>
      <c r="E37" s="31" t="s">
        <v>47</v>
      </c>
      <c r="F37" s="32" t="s">
        <v>47</v>
      </c>
      <c r="G37" s="33" t="s">
        <v>30</v>
      </c>
      <c r="H37" s="17">
        <v>1</v>
      </c>
      <c r="I37" s="17">
        <f>'[1]расчет по нов.коэф1.09.19'!N47</f>
        <v>3.16</v>
      </c>
    </row>
    <row r="38" spans="1:9" ht="23.1" customHeight="1">
      <c r="A38" s="8">
        <v>17</v>
      </c>
      <c r="B38" s="8"/>
      <c r="C38" s="8"/>
      <c r="D38" s="20" t="s">
        <v>48</v>
      </c>
      <c r="E38" s="31" t="s">
        <v>47</v>
      </c>
      <c r="F38" s="32" t="s">
        <v>47</v>
      </c>
      <c r="G38" s="33" t="s">
        <v>30</v>
      </c>
      <c r="H38" s="17">
        <v>0.25</v>
      </c>
      <c r="I38" s="17">
        <f>'[1]июнь '!N35</f>
        <v>3.19</v>
      </c>
    </row>
    <row r="39" spans="1:9" ht="23.1" customHeight="1">
      <c r="A39" s="8">
        <v>18</v>
      </c>
      <c r="B39" s="8"/>
      <c r="C39" s="8"/>
      <c r="D39" s="20" t="s">
        <v>49</v>
      </c>
      <c r="E39" s="31" t="s">
        <v>47</v>
      </c>
      <c r="F39" s="32" t="s">
        <v>47</v>
      </c>
      <c r="G39" s="33" t="s">
        <v>30</v>
      </c>
      <c r="H39" s="42">
        <v>15.75</v>
      </c>
      <c r="I39" s="41">
        <v>3.04</v>
      </c>
    </row>
    <row r="40" spans="1:9" ht="23.1" customHeight="1">
      <c r="A40" s="8">
        <v>19</v>
      </c>
      <c r="B40" s="8"/>
      <c r="C40" s="8"/>
      <c r="D40" s="20" t="s">
        <v>50</v>
      </c>
      <c r="E40" s="31" t="s">
        <v>28</v>
      </c>
      <c r="F40" s="32" t="s">
        <v>29</v>
      </c>
      <c r="G40" s="33" t="s">
        <v>30</v>
      </c>
      <c r="H40" s="18">
        <v>3</v>
      </c>
      <c r="I40" s="41">
        <v>3.82</v>
      </c>
    </row>
    <row r="41" spans="1:9" ht="23.1" customHeight="1">
      <c r="A41" s="8">
        <v>20</v>
      </c>
      <c r="B41" s="8"/>
      <c r="C41" s="8"/>
      <c r="D41" s="20" t="s">
        <v>51</v>
      </c>
      <c r="E41" s="31" t="s">
        <v>28</v>
      </c>
      <c r="F41" s="32" t="s">
        <v>29</v>
      </c>
      <c r="G41" s="33" t="s">
        <v>30</v>
      </c>
      <c r="H41" s="18">
        <v>1</v>
      </c>
      <c r="I41" s="41">
        <f>'[1]расчет по нов.коэф1.09.19'!N64</f>
        <v>5.41</v>
      </c>
    </row>
    <row r="42" spans="1:9">
      <c r="A42" s="81" t="s">
        <v>52</v>
      </c>
      <c r="B42" s="82"/>
      <c r="C42" s="82"/>
      <c r="D42" s="83"/>
      <c r="E42" s="72"/>
      <c r="F42" s="72"/>
      <c r="G42" s="43"/>
      <c r="H42" s="44">
        <f>SUM(H25:H41)</f>
        <v>60.75</v>
      </c>
      <c r="I42" s="25"/>
    </row>
    <row r="43" spans="1:9" ht="32.25" customHeight="1">
      <c r="A43" s="8"/>
      <c r="B43" s="13"/>
      <c r="C43" s="13"/>
      <c r="D43" s="45" t="s">
        <v>53</v>
      </c>
      <c r="E43" s="46"/>
      <c r="F43" s="46"/>
      <c r="G43" s="28"/>
      <c r="H43" s="47"/>
      <c r="I43" s="47"/>
    </row>
    <row r="44" spans="1:9" ht="23.1" customHeight="1">
      <c r="A44" s="8">
        <v>21</v>
      </c>
      <c r="B44" s="8"/>
      <c r="C44" s="8"/>
      <c r="D44" s="48" t="s">
        <v>54</v>
      </c>
      <c r="E44" s="31" t="s">
        <v>24</v>
      </c>
      <c r="F44" s="32" t="s">
        <v>24</v>
      </c>
      <c r="G44" s="33" t="s">
        <v>34</v>
      </c>
      <c r="H44" s="49">
        <v>1</v>
      </c>
      <c r="I44" s="49">
        <f>'[1]июнь '!N48</f>
        <v>3.54</v>
      </c>
    </row>
    <row r="45" spans="1:9" ht="23.1" customHeight="1">
      <c r="A45" s="8">
        <v>22</v>
      </c>
      <c r="B45" s="8"/>
      <c r="C45" s="8"/>
      <c r="D45" s="48" t="s">
        <v>55</v>
      </c>
      <c r="E45" s="50" t="s">
        <v>56</v>
      </c>
      <c r="F45" s="50" t="s">
        <v>56</v>
      </c>
      <c r="G45" s="32">
        <v>5</v>
      </c>
      <c r="H45" s="18">
        <v>2</v>
      </c>
      <c r="I45" s="17">
        <f>'[1]июнь '!N49</f>
        <v>2.92</v>
      </c>
    </row>
    <row r="46" spans="1:9" ht="23.1" customHeight="1">
      <c r="A46" s="8">
        <v>23</v>
      </c>
      <c r="B46" s="8"/>
      <c r="C46" s="8"/>
      <c r="D46" s="48" t="s">
        <v>57</v>
      </c>
      <c r="E46" s="50" t="s">
        <v>56</v>
      </c>
      <c r="F46" s="50" t="s">
        <v>56</v>
      </c>
      <c r="G46" s="32">
        <v>2</v>
      </c>
      <c r="H46" s="18">
        <v>2</v>
      </c>
      <c r="I46" s="17">
        <f>'[1]июнь '!N51</f>
        <v>2.81</v>
      </c>
    </row>
    <row r="47" spans="1:9" ht="23.1" customHeight="1">
      <c r="A47" s="8">
        <v>24</v>
      </c>
      <c r="B47" s="8"/>
      <c r="C47" s="8"/>
      <c r="D47" s="48" t="s">
        <v>58</v>
      </c>
      <c r="E47" s="50" t="s">
        <v>56</v>
      </c>
      <c r="F47" s="50" t="s">
        <v>56</v>
      </c>
      <c r="G47" s="32">
        <v>4</v>
      </c>
      <c r="H47" s="18">
        <v>1</v>
      </c>
      <c r="I47" s="17">
        <f>'[1]июнь '!N56</f>
        <v>2.89</v>
      </c>
    </row>
    <row r="48" spans="1:9" ht="23.1" customHeight="1">
      <c r="A48" s="8">
        <v>25</v>
      </c>
      <c r="B48" s="8"/>
      <c r="C48" s="8"/>
      <c r="D48" s="48" t="s">
        <v>59</v>
      </c>
      <c r="E48" s="50" t="s">
        <v>56</v>
      </c>
      <c r="F48" s="50" t="s">
        <v>56</v>
      </c>
      <c r="G48" s="32">
        <v>2</v>
      </c>
      <c r="H48" s="18">
        <v>1</v>
      </c>
      <c r="I48" s="17">
        <f>'[1]июнь '!N55</f>
        <v>2.81</v>
      </c>
    </row>
    <row r="49" spans="1:9" ht="23.1" customHeight="1">
      <c r="A49" s="8">
        <v>26</v>
      </c>
      <c r="B49" s="8"/>
      <c r="C49" s="8"/>
      <c r="D49" s="48" t="s">
        <v>60</v>
      </c>
      <c r="E49" s="50" t="s">
        <v>56</v>
      </c>
      <c r="F49" s="50" t="s">
        <v>56</v>
      </c>
      <c r="G49" s="32">
        <v>2</v>
      </c>
      <c r="H49" s="18">
        <v>0.5</v>
      </c>
      <c r="I49" s="17">
        <f>'[1]июнь '!N61</f>
        <v>2.81</v>
      </c>
    </row>
    <row r="50" spans="1:9" ht="23.1" hidden="1" customHeight="1">
      <c r="A50" s="8">
        <v>16</v>
      </c>
      <c r="B50" s="8"/>
      <c r="C50" s="8"/>
      <c r="D50" s="48" t="s">
        <v>61</v>
      </c>
      <c r="E50" s="50"/>
      <c r="F50" s="50"/>
      <c r="G50" s="32"/>
      <c r="H50" s="18"/>
      <c r="I50" s="18"/>
    </row>
    <row r="51" spans="1:9" ht="23.1" customHeight="1">
      <c r="A51" s="8">
        <v>27</v>
      </c>
      <c r="B51" s="8"/>
      <c r="C51" s="8"/>
      <c r="D51" s="51" t="s">
        <v>62</v>
      </c>
      <c r="E51" s="50" t="s">
        <v>56</v>
      </c>
      <c r="F51" s="50" t="s">
        <v>56</v>
      </c>
      <c r="G51" s="32">
        <v>2</v>
      </c>
      <c r="H51" s="18">
        <v>3</v>
      </c>
      <c r="I51" s="17">
        <f>'[1]июнь '!N58</f>
        <v>2.81</v>
      </c>
    </row>
    <row r="52" spans="1:9" ht="23.1" hidden="1" customHeight="1">
      <c r="A52" s="8">
        <v>16</v>
      </c>
      <c r="B52" s="8"/>
      <c r="C52" s="8"/>
      <c r="D52" s="51" t="s">
        <v>63</v>
      </c>
      <c r="E52" s="52"/>
      <c r="F52" s="52"/>
      <c r="G52" s="53"/>
      <c r="H52" s="18"/>
      <c r="I52" s="18"/>
    </row>
    <row r="53" spans="1:9" ht="23.1" hidden="1" customHeight="1">
      <c r="A53" s="8">
        <v>16</v>
      </c>
      <c r="B53" s="8"/>
      <c r="C53" s="8"/>
      <c r="D53" s="51" t="s">
        <v>64</v>
      </c>
      <c r="E53" s="52"/>
      <c r="F53" s="52"/>
      <c r="G53" s="53"/>
      <c r="H53" s="18"/>
      <c r="I53" s="18"/>
    </row>
    <row r="54" spans="1:9" ht="23.1" customHeight="1">
      <c r="A54" s="8">
        <v>28</v>
      </c>
      <c r="B54" s="8"/>
      <c r="C54" s="8"/>
      <c r="D54" s="51" t="s">
        <v>65</v>
      </c>
      <c r="E54" s="50" t="s">
        <v>56</v>
      </c>
      <c r="F54" s="50" t="s">
        <v>56</v>
      </c>
      <c r="G54" s="32">
        <v>2</v>
      </c>
      <c r="H54" s="18">
        <v>2</v>
      </c>
      <c r="I54" s="17">
        <f>'[1]июнь '!N54</f>
        <v>2.81</v>
      </c>
    </row>
    <row r="55" spans="1:9" ht="23.1" customHeight="1">
      <c r="A55" s="8">
        <v>29</v>
      </c>
      <c r="B55" s="8"/>
      <c r="C55" s="8"/>
      <c r="D55" s="51" t="s">
        <v>66</v>
      </c>
      <c r="E55" s="50" t="s">
        <v>56</v>
      </c>
      <c r="F55" s="50" t="s">
        <v>56</v>
      </c>
      <c r="G55" s="32">
        <v>2</v>
      </c>
      <c r="H55" s="18">
        <v>2</v>
      </c>
      <c r="I55" s="17">
        <f>'[1]июнь '!N63</f>
        <v>2.81</v>
      </c>
    </row>
    <row r="56" spans="1:9" ht="23.1" customHeight="1">
      <c r="A56" s="8">
        <v>30</v>
      </c>
      <c r="B56" s="8"/>
      <c r="C56" s="8"/>
      <c r="D56" s="51" t="s">
        <v>67</v>
      </c>
      <c r="E56" s="50" t="s">
        <v>56</v>
      </c>
      <c r="F56" s="50" t="s">
        <v>56</v>
      </c>
      <c r="G56" s="32">
        <v>4</v>
      </c>
      <c r="H56" s="18">
        <v>1</v>
      </c>
      <c r="I56" s="17">
        <f>'[1]июнь '!N65</f>
        <v>2.89</v>
      </c>
    </row>
    <row r="57" spans="1:9" ht="23.1" customHeight="1">
      <c r="A57" s="8">
        <v>31</v>
      </c>
      <c r="B57" s="8"/>
      <c r="C57" s="8"/>
      <c r="D57" s="51" t="s">
        <v>68</v>
      </c>
      <c r="E57" s="50" t="s">
        <v>56</v>
      </c>
      <c r="F57" s="50" t="s">
        <v>56</v>
      </c>
      <c r="G57" s="32">
        <v>4</v>
      </c>
      <c r="H57" s="18">
        <v>1</v>
      </c>
      <c r="I57" s="17">
        <f>'[1]июнь '!N66</f>
        <v>2.81</v>
      </c>
    </row>
    <row r="58" spans="1:9" ht="23.1" customHeight="1">
      <c r="A58" s="8">
        <v>32</v>
      </c>
      <c r="B58" s="8"/>
      <c r="C58" s="8"/>
      <c r="D58" s="54" t="s">
        <v>69</v>
      </c>
      <c r="E58" s="50" t="s">
        <v>56</v>
      </c>
      <c r="F58" s="50" t="s">
        <v>56</v>
      </c>
      <c r="G58" s="32">
        <v>1</v>
      </c>
      <c r="H58" s="18">
        <v>3</v>
      </c>
      <c r="I58" s="17">
        <f>'[1]июнь '!N69</f>
        <v>2.77</v>
      </c>
    </row>
    <row r="59" spans="1:9" ht="23.1" customHeight="1">
      <c r="A59" s="8">
        <v>33</v>
      </c>
      <c r="B59" s="55"/>
      <c r="C59" s="55"/>
      <c r="D59" s="56" t="s">
        <v>70</v>
      </c>
      <c r="E59" s="50" t="s">
        <v>56</v>
      </c>
      <c r="F59" s="50" t="s">
        <v>56</v>
      </c>
      <c r="G59" s="32">
        <v>2</v>
      </c>
      <c r="H59" s="18">
        <v>1</v>
      </c>
      <c r="I59" s="17">
        <f>'[1]июнь '!N70</f>
        <v>2.81</v>
      </c>
    </row>
    <row r="60" spans="1:9" ht="15.75" thickBot="1">
      <c r="A60" s="84" t="s">
        <v>71</v>
      </c>
      <c r="B60" s="85"/>
      <c r="C60" s="85"/>
      <c r="D60" s="86"/>
      <c r="E60" s="57"/>
      <c r="F60" s="57"/>
      <c r="G60" s="58"/>
      <c r="H60" s="59">
        <f>SUM(H43:H59)</f>
        <v>20.5</v>
      </c>
      <c r="I60" s="59"/>
    </row>
    <row r="61" spans="1:9" ht="15.75" thickBot="1">
      <c r="A61" s="87" t="s">
        <v>72</v>
      </c>
      <c r="B61" s="88"/>
      <c r="C61" s="88"/>
      <c r="D61" s="89"/>
      <c r="E61" s="73"/>
      <c r="F61" s="73"/>
      <c r="G61" s="60"/>
      <c r="H61" s="61">
        <f>H23+H42+H60</f>
        <v>84.75</v>
      </c>
      <c r="I61" s="60"/>
    </row>
    <row r="62" spans="1:9">
      <c r="A62" s="62"/>
      <c r="B62" s="62"/>
      <c r="C62" s="62"/>
      <c r="D62" s="63"/>
      <c r="E62" s="62"/>
      <c r="F62" s="62"/>
      <c r="G62" s="64"/>
      <c r="H62" s="65"/>
      <c r="I62" s="64"/>
    </row>
    <row r="63" spans="1:9">
      <c r="A63" s="62"/>
      <c r="B63" s="62"/>
      <c r="C63" s="62"/>
      <c r="D63" s="63"/>
      <c r="E63" s="62"/>
      <c r="F63" s="62"/>
      <c r="G63" s="64"/>
      <c r="H63" s="65"/>
      <c r="I63" s="64"/>
    </row>
    <row r="65" spans="1:9">
      <c r="D65" s="2" t="s">
        <v>23</v>
      </c>
      <c r="E65" s="2"/>
      <c r="F65" s="2"/>
      <c r="G65" s="74"/>
      <c r="H65" s="74"/>
      <c r="I65" s="74"/>
    </row>
    <row r="66" spans="1:9">
      <c r="H66" s="69" t="s">
        <v>73</v>
      </c>
    </row>
    <row r="68" spans="1:9">
      <c r="A68" s="67"/>
      <c r="B68" s="67"/>
      <c r="C68" s="67"/>
    </row>
    <row r="69" spans="1:9">
      <c r="A69" s="67"/>
      <c r="B69" s="67"/>
      <c r="C69" s="67"/>
    </row>
    <row r="70" spans="1:9">
      <c r="A70" s="68"/>
      <c r="B70" s="68"/>
      <c r="C70" s="68"/>
      <c r="D70" s="79"/>
      <c r="E70" s="79"/>
      <c r="F70" s="79"/>
      <c r="G70" s="80"/>
      <c r="H70" s="80"/>
      <c r="I70" s="80"/>
    </row>
    <row r="71" spans="1:9">
      <c r="A71" s="67"/>
      <c r="B71" s="67"/>
      <c r="C71" s="67"/>
    </row>
    <row r="72" spans="1:9">
      <c r="A72" s="68"/>
      <c r="B72" s="68"/>
      <c r="C72" s="68"/>
      <c r="D72" s="79"/>
      <c r="E72" s="79"/>
      <c r="F72" s="79"/>
      <c r="G72" s="80"/>
      <c r="H72" s="80"/>
      <c r="I72" s="80"/>
    </row>
    <row r="73" spans="1:9">
      <c r="A73" s="67"/>
      <c r="B73" s="67"/>
      <c r="C73" s="67"/>
    </row>
  </sheetData>
  <mergeCells count="19">
    <mergeCell ref="D2:G2"/>
    <mergeCell ref="H6:I6"/>
    <mergeCell ref="D9:I9"/>
    <mergeCell ref="A10:I10"/>
    <mergeCell ref="A11:I11"/>
    <mergeCell ref="A12:I12"/>
    <mergeCell ref="I14:I15"/>
    <mergeCell ref="A14:A15"/>
    <mergeCell ref="D14:D15"/>
    <mergeCell ref="E14:E15"/>
    <mergeCell ref="F14:F15"/>
    <mergeCell ref="G14:G15"/>
    <mergeCell ref="H14:H15"/>
    <mergeCell ref="D70:I70"/>
    <mergeCell ref="D72:I72"/>
    <mergeCell ref="A23:D23"/>
    <mergeCell ref="A42:D42"/>
    <mergeCell ref="A60:D60"/>
    <mergeCell ref="A61:D6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штатка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2019-10-18T05:34:23Z</dcterms:modified>
</cp:coreProperties>
</file>