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490" windowHeight="7755"/>
  </bookViews>
  <sheets>
    <sheet name="среднее" sheetId="2" r:id="rId1"/>
    <sheet name="ТиПО" sheetId="3" state="hidden" r:id="rId2"/>
    <sheet name="вузы" sheetId="4" state="hidden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E17" i="2"/>
  <c r="C19" i="2"/>
  <c r="D19" i="2"/>
  <c r="E19" i="2" s="1"/>
  <c r="C20" i="2"/>
  <c r="E20" i="2"/>
  <c r="C22" i="2"/>
  <c r="D22" i="2"/>
  <c r="E22" i="2"/>
  <c r="C23" i="2"/>
  <c r="D23" i="2"/>
  <c r="E23" i="2" s="1"/>
  <c r="C25" i="2"/>
  <c r="C26" i="2"/>
  <c r="D26" i="2"/>
  <c r="E26" i="2" s="1"/>
  <c r="E27" i="2"/>
  <c r="C28" i="2"/>
  <c r="D28" i="2"/>
  <c r="E28" i="2" s="1"/>
  <c r="D29" i="2"/>
  <c r="E29" i="2" s="1"/>
  <c r="C30" i="2"/>
  <c r="D30" i="2"/>
  <c r="E30" i="2"/>
  <c r="E31" i="2"/>
  <c r="E32" i="2"/>
  <c r="C33" i="2"/>
  <c r="D33" i="2"/>
  <c r="E33" i="2" s="1"/>
  <c r="C15" i="2"/>
  <c r="D25" i="2" l="1"/>
  <c r="E25" i="2" s="1"/>
  <c r="C13" i="2" l="1"/>
  <c r="C12" i="2" s="1"/>
  <c r="D15" i="2" l="1"/>
  <c r="D13" i="2" s="1"/>
  <c r="D12" i="2" s="1"/>
  <c r="E15" i="2" l="1"/>
  <c r="E13" i="2" s="1"/>
  <c r="E12" i="2" s="1"/>
</calcChain>
</file>

<file path=xl/sharedStrings.xml><?xml version="1.0" encoding="utf-8"?>
<sst xmlns="http://schemas.openxmlformats.org/spreadsheetml/2006/main" count="159" uniqueCount="41">
  <si>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</si>
  <si>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</si>
  <si>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</si>
  <si>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</si>
  <si>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</si>
  <si>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</si>
  <si>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</si>
  <si>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</si>
  <si>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</si>
  <si>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</si>
  <si>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</si>
  <si>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</si>
  <si>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</si>
  <si>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</si>
  <si>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</si>
  <si>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</si>
  <si>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</si>
  <si>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</si>
  <si>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</si>
  <si>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</si>
  <si>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</si>
  <si>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</si>
  <si>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</si>
  <si>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</si>
  <si>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</si>
  <si>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</si>
  <si>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</si>
  <si>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</si>
  <si>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</si>
  <si>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</si>
  <si>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</si>
  <si>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</si>
  <si>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</si>
  <si>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</si>
  <si>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</si>
  <si>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</si>
  <si>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</si>
  <si>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Директор</t>
  </si>
  <si>
    <t>Камиева С.М.</t>
  </si>
  <si>
    <t xml:space="preserve">по состоянию на "01" января 2020г. </t>
  </si>
  <si>
    <t>Государственное учреждение  "Средняя общеобразовательная школа № 13 г.Павлодара"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</si>
</sst>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" fillId="0" borderId="2" xfId="0" applyFont="1" applyFill="1" applyBorder="1"/>
    <xf numFmtId="1" fontId="2" fillId="0" borderId="2" xfId="0" applyNumberFormat="1" applyFont="1" applyFill="1" applyBorder="1"/>
    <xf numFmtId="164" fontId="2" fillId="0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4" workbookViewId="0">
      <selection activeCell="A5" sqref="A5:E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8" width="15" style="2" customWidth="1"/>
    <col min="9" max="9" width="14.28515625" style="2" bestFit="1" customWidth="1"/>
    <col min="10" max="16384" width="9.140625" style="2"/>
  </cols>
  <sheetData>
    <row r="1" spans="1:6" x14ac:dyDescent="0.3">
      <c r="A1" s="25" t="s">
        <v>16</v>
      </c>
      <c r="B1" s="25"/>
      <c r="C1" s="25"/>
      <c r="D1" s="25"/>
      <c r="E1" s="25"/>
    </row>
    <row r="2" spans="1:6" x14ac:dyDescent="0.3">
      <c r="A2" s="25" t="s">
        <v>39</v>
      </c>
      <c r="B2" s="25"/>
      <c r="C2" s="25"/>
      <c r="D2" s="25"/>
      <c r="E2" s="25"/>
    </row>
    <row r="3" spans="1:6" x14ac:dyDescent="0.3">
      <c r="A3" s="1"/>
    </row>
    <row r="4" spans="1:6" x14ac:dyDescent="0.3">
      <c r="A4" s="26" t="s">
        <v>40</v>
      </c>
      <c r="B4" s="26"/>
      <c r="C4" s="26"/>
      <c r="D4" s="26"/>
      <c r="E4" s="26"/>
    </row>
    <row r="5" spans="1:6" ht="15.75" customHeight="1" x14ac:dyDescent="0.3">
      <c r="A5" s="27" t="s">
        <v>18</v>
      </c>
      <c r="B5" s="27"/>
      <c r="C5" s="27"/>
      <c r="D5" s="27"/>
      <c r="E5" s="27"/>
    </row>
    <row r="6" spans="1:6" x14ac:dyDescent="0.3">
      <c r="A6" s="4"/>
    </row>
    <row r="7" spans="1:6" x14ac:dyDescent="0.3">
      <c r="A7" s="15" t="s">
        <v>19</v>
      </c>
    </row>
    <row r="8" spans="1:6" x14ac:dyDescent="0.3">
      <c r="A8" s="1"/>
    </row>
    <row r="9" spans="1:6" x14ac:dyDescent="0.3">
      <c r="A9" s="23" t="s">
        <v>35</v>
      </c>
      <c r="B9" s="24" t="s">
        <v>21</v>
      </c>
      <c r="C9" s="23" t="s">
        <v>36</v>
      </c>
      <c r="D9" s="23"/>
      <c r="E9" s="23"/>
    </row>
    <row r="10" spans="1:6" ht="40.5" x14ac:dyDescent="0.3">
      <c r="A10" s="23"/>
      <c r="B10" s="24"/>
      <c r="C10" s="5" t="s">
        <v>22</v>
      </c>
      <c r="D10" s="5" t="s">
        <v>23</v>
      </c>
      <c r="E10" s="6" t="s">
        <v>15</v>
      </c>
    </row>
    <row r="11" spans="1:6" x14ac:dyDescent="0.3">
      <c r="A11" s="7" t="s">
        <v>24</v>
      </c>
      <c r="B11" s="8" t="s">
        <v>10</v>
      </c>
      <c r="C11" s="9">
        <v>611</v>
      </c>
      <c r="D11" s="9">
        <v>609</v>
      </c>
      <c r="E11" s="9">
        <v>609</v>
      </c>
    </row>
    <row r="12" spans="1:6" ht="25.5" x14ac:dyDescent="0.3">
      <c r="A12" s="12" t="s">
        <v>27</v>
      </c>
      <c r="B12" s="8" t="s">
        <v>2</v>
      </c>
      <c r="C12" s="17">
        <f>C13/C11/12</f>
        <v>19.703805237315873</v>
      </c>
      <c r="D12" s="17">
        <f>D13/D11/3</f>
        <v>26.426929392446635</v>
      </c>
      <c r="E12" s="17">
        <f>E13/E11/3</f>
        <v>26.426929392446635</v>
      </c>
    </row>
    <row r="13" spans="1:6" ht="25.5" x14ac:dyDescent="0.3">
      <c r="A13" s="7" t="s">
        <v>11</v>
      </c>
      <c r="B13" s="8" t="s">
        <v>2</v>
      </c>
      <c r="C13" s="9">
        <f>C15+C29+C30+C31+C32+C33</f>
        <v>144468.29999999999</v>
      </c>
      <c r="D13" s="17">
        <f>D15+D29+D30+D31+D33</f>
        <v>48282</v>
      </c>
      <c r="E13" s="17">
        <f t="shared" ref="E13" si="0">E15+E29+E30+E31+E32+E33</f>
        <v>48282</v>
      </c>
      <c r="F13" s="19"/>
    </row>
    <row r="14" spans="1:6" x14ac:dyDescent="0.3">
      <c r="A14" s="10" t="s">
        <v>0</v>
      </c>
      <c r="B14" s="11"/>
      <c r="C14" s="9"/>
      <c r="D14" s="9"/>
      <c r="E14" s="9"/>
    </row>
    <row r="15" spans="1:6" ht="25.5" x14ac:dyDescent="0.3">
      <c r="A15" s="7" t="s">
        <v>12</v>
      </c>
      <c r="B15" s="8" t="s">
        <v>2</v>
      </c>
      <c r="C15" s="9">
        <f>C17+C20+C23+C26</f>
        <v>118320.7</v>
      </c>
      <c r="D15" s="17">
        <f>D17+D20+D23+D26</f>
        <v>32484.2</v>
      </c>
      <c r="E15" s="9">
        <f>D15</f>
        <v>32484.2</v>
      </c>
    </row>
    <row r="16" spans="1:6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20">
        <f>9090.7+440.8</f>
        <v>9531.5</v>
      </c>
      <c r="D17" s="21">
        <v>2228.4</v>
      </c>
      <c r="E17" s="21">
        <f>D17</f>
        <v>2228.4</v>
      </c>
    </row>
    <row r="18" spans="1:5" x14ac:dyDescent="0.3">
      <c r="A18" s="12" t="s">
        <v>4</v>
      </c>
      <c r="B18" s="13" t="s">
        <v>3</v>
      </c>
      <c r="C18" s="21">
        <v>7</v>
      </c>
      <c r="D18" s="21">
        <v>7</v>
      </c>
      <c r="E18" s="21">
        <v>7</v>
      </c>
    </row>
    <row r="19" spans="1:5" ht="21.95" customHeight="1" x14ac:dyDescent="0.3">
      <c r="A19" s="12" t="s">
        <v>31</v>
      </c>
      <c r="B19" s="8" t="s">
        <v>32</v>
      </c>
      <c r="C19" s="21">
        <f>C17/C18/12</f>
        <v>113.47023809523809</v>
      </c>
      <c r="D19" s="21">
        <f>D17/D18/5</f>
        <v>63.668571428571433</v>
      </c>
      <c r="E19" s="21">
        <f>D19</f>
        <v>63.668571428571433</v>
      </c>
    </row>
    <row r="20" spans="1:5" ht="25.5" x14ac:dyDescent="0.3">
      <c r="A20" s="9" t="s">
        <v>25</v>
      </c>
      <c r="B20" s="8" t="s">
        <v>2</v>
      </c>
      <c r="C20" s="20">
        <f>67530.9+1672.2</f>
        <v>69203.099999999991</v>
      </c>
      <c r="D20" s="21">
        <v>20777.3</v>
      </c>
      <c r="E20" s="21">
        <f>D20</f>
        <v>20777.3</v>
      </c>
    </row>
    <row r="21" spans="1:5" x14ac:dyDescent="0.3">
      <c r="A21" s="12" t="s">
        <v>4</v>
      </c>
      <c r="B21" s="13" t="s">
        <v>3</v>
      </c>
      <c r="C21" s="20">
        <v>56</v>
      </c>
      <c r="D21" s="20">
        <v>56</v>
      </c>
      <c r="E21" s="20">
        <v>56</v>
      </c>
    </row>
    <row r="22" spans="1:5" ht="21.95" customHeight="1" x14ac:dyDescent="0.3">
      <c r="A22" s="12" t="s">
        <v>31</v>
      </c>
      <c r="B22" s="8" t="s">
        <v>32</v>
      </c>
      <c r="C22" s="21">
        <f>C20/C21/12</f>
        <v>102.98080357142857</v>
      </c>
      <c r="D22" s="21">
        <f>D20/D21/5</f>
        <v>74.204642857142858</v>
      </c>
      <c r="E22" s="21">
        <f>D22</f>
        <v>74.204642857142858</v>
      </c>
    </row>
    <row r="23" spans="1:5" ht="39" x14ac:dyDescent="0.3">
      <c r="A23" s="16" t="s">
        <v>29</v>
      </c>
      <c r="B23" s="8" t="s">
        <v>2</v>
      </c>
      <c r="C23" s="20">
        <f>13768.3+4729.6+929.4</f>
        <v>19427.300000000003</v>
      </c>
      <c r="D23" s="21">
        <f>2788.3+1182.4</f>
        <v>3970.7000000000003</v>
      </c>
      <c r="E23" s="21">
        <f>D23</f>
        <v>3970.7000000000003</v>
      </c>
    </row>
    <row r="24" spans="1:5" x14ac:dyDescent="0.3">
      <c r="A24" s="12" t="s">
        <v>4</v>
      </c>
      <c r="B24" s="13" t="s">
        <v>3</v>
      </c>
      <c r="C24" s="20">
        <v>11.75</v>
      </c>
      <c r="D24" s="20">
        <v>11.75</v>
      </c>
      <c r="E24" s="20">
        <v>11.75</v>
      </c>
    </row>
    <row r="25" spans="1:5" ht="21.95" customHeight="1" x14ac:dyDescent="0.3">
      <c r="A25" s="12" t="s">
        <v>31</v>
      </c>
      <c r="B25" s="8" t="s">
        <v>32</v>
      </c>
      <c r="C25" s="22">
        <f>C23/C24/12</f>
        <v>137.78226950354613</v>
      </c>
      <c r="D25" s="22">
        <f>D23/D24/5</f>
        <v>67.586382978723407</v>
      </c>
      <c r="E25" s="22">
        <f t="shared" ref="E25:E30" si="1">D25</f>
        <v>67.586382978723407</v>
      </c>
    </row>
    <row r="26" spans="1:5" ht="25.5" x14ac:dyDescent="0.3">
      <c r="A26" s="9" t="s">
        <v>26</v>
      </c>
      <c r="B26" s="8" t="s">
        <v>2</v>
      </c>
      <c r="C26" s="20">
        <f>19594.7+564.1</f>
        <v>20158.8</v>
      </c>
      <c r="D26" s="20">
        <f>5366.8+141</f>
        <v>5507.8</v>
      </c>
      <c r="E26" s="20">
        <f t="shared" si="1"/>
        <v>5507.8</v>
      </c>
    </row>
    <row r="27" spans="1:5" x14ac:dyDescent="0.3">
      <c r="A27" s="12" t="s">
        <v>4</v>
      </c>
      <c r="B27" s="13" t="s">
        <v>3</v>
      </c>
      <c r="C27" s="21">
        <v>27.5</v>
      </c>
      <c r="D27" s="21">
        <v>27.5</v>
      </c>
      <c r="E27" s="21">
        <f t="shared" si="1"/>
        <v>27.5</v>
      </c>
    </row>
    <row r="28" spans="1:5" ht="21.95" customHeight="1" x14ac:dyDescent="0.3">
      <c r="A28" s="12" t="s">
        <v>31</v>
      </c>
      <c r="B28" s="8" t="s">
        <v>32</v>
      </c>
      <c r="C28" s="21">
        <f>C26/C27/12</f>
        <v>61.087272727272726</v>
      </c>
      <c r="D28" s="21">
        <f>D26/D27/5</f>
        <v>40.056727272727272</v>
      </c>
      <c r="E28" s="21">
        <f t="shared" si="1"/>
        <v>40.056727272727272</v>
      </c>
    </row>
    <row r="29" spans="1:5" ht="25.5" x14ac:dyDescent="0.3">
      <c r="A29" s="7" t="s">
        <v>5</v>
      </c>
      <c r="B29" s="8" t="s">
        <v>2</v>
      </c>
      <c r="C29" s="20">
        <v>11613</v>
      </c>
      <c r="D29" s="20">
        <f>601.4+347.7+166+2811+1643+776</f>
        <v>6345.1</v>
      </c>
      <c r="E29" s="20">
        <f t="shared" si="1"/>
        <v>6345.1</v>
      </c>
    </row>
    <row r="30" spans="1:5" ht="36.75" x14ac:dyDescent="0.3">
      <c r="A30" s="14" t="s">
        <v>6</v>
      </c>
      <c r="B30" s="8" t="s">
        <v>2</v>
      </c>
      <c r="C30" s="20">
        <f>12534.6+442</f>
        <v>12976.6</v>
      </c>
      <c r="D30" s="20">
        <f>5131+195</f>
        <v>5326</v>
      </c>
      <c r="E30" s="20">
        <f t="shared" si="1"/>
        <v>5326</v>
      </c>
    </row>
    <row r="31" spans="1:5" ht="25.5" x14ac:dyDescent="0.3">
      <c r="A31" s="14" t="s">
        <v>7</v>
      </c>
      <c r="B31" s="8" t="s">
        <v>2</v>
      </c>
      <c r="C31" s="20">
        <v>506</v>
      </c>
      <c r="D31" s="20">
        <v>2532</v>
      </c>
      <c r="E31" s="20">
        <f t="shared" ref="E31:E33" si="2">D31</f>
        <v>2532</v>
      </c>
    </row>
    <row r="32" spans="1:5" ht="36.75" x14ac:dyDescent="0.3">
      <c r="A32" s="14" t="s">
        <v>8</v>
      </c>
      <c r="B32" s="8" t="s">
        <v>2</v>
      </c>
      <c r="C32" s="20">
        <v>0</v>
      </c>
      <c r="D32" s="20">
        <v>0</v>
      </c>
      <c r="E32" s="20">
        <f t="shared" si="2"/>
        <v>0</v>
      </c>
    </row>
    <row r="33" spans="1:5" ht="38.25" customHeight="1" x14ac:dyDescent="0.3">
      <c r="A33" s="14" t="s">
        <v>9</v>
      </c>
      <c r="B33" s="8" t="s">
        <v>2</v>
      </c>
      <c r="C33" s="20">
        <f>505+547</f>
        <v>1052</v>
      </c>
      <c r="D33" s="20">
        <f>502+966+116.6+10.1</f>
        <v>1594.6999999999998</v>
      </c>
      <c r="E33" s="20">
        <f t="shared" si="2"/>
        <v>1594.6999999999998</v>
      </c>
    </row>
    <row r="35" spans="1:5" x14ac:dyDescent="0.3">
      <c r="A35" s="18" t="s">
        <v>37</v>
      </c>
      <c r="C35" s="2" t="s">
        <v>38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16</v>
      </c>
      <c r="B1" s="25"/>
      <c r="C1" s="25"/>
      <c r="D1" s="25"/>
      <c r="E1" s="25"/>
    </row>
    <row r="2" spans="1:5" x14ac:dyDescent="0.3">
      <c r="A2" s="25" t="s">
        <v>20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7" t="s">
        <v>18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3" t="s">
        <v>34</v>
      </c>
      <c r="B9" s="24" t="s">
        <v>21</v>
      </c>
      <c r="C9" s="23" t="s">
        <v>17</v>
      </c>
      <c r="D9" s="23"/>
      <c r="E9" s="23"/>
    </row>
    <row r="10" spans="1:5" ht="40.5" x14ac:dyDescent="0.3">
      <c r="A10" s="23"/>
      <c r="B10" s="24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16</v>
      </c>
      <c r="B1" s="25"/>
      <c r="C1" s="25"/>
      <c r="D1" s="25"/>
      <c r="E1" s="25"/>
    </row>
    <row r="2" spans="1:5" x14ac:dyDescent="0.3">
      <c r="A2" s="25" t="s">
        <v>20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7" t="s">
        <v>18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3" t="s">
        <v>33</v>
      </c>
      <c r="B9" s="24" t="s">
        <v>21</v>
      </c>
      <c r="C9" s="23" t="s">
        <v>17</v>
      </c>
      <c r="D9" s="23"/>
      <c r="E9" s="23"/>
    </row>
    <row r="10" spans="1:5" ht="40.5" x14ac:dyDescent="0.3">
      <c r="A10" s="23"/>
      <c r="B10" s="24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2020-01-10T08:47:16Z</dcterms:modified>
</cp:coreProperties>
</file>