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 квартал 2020г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8" i="1"/>
  <c r="D26"/>
  <c r="D25"/>
  <c r="D13"/>
  <c r="D24"/>
  <c r="C26"/>
  <c r="C13"/>
  <c r="C28"/>
  <c r="C24"/>
  <c r="C25"/>
  <c r="E23" l="1"/>
  <c r="D23"/>
  <c r="C23"/>
  <c r="E20"/>
  <c r="D20"/>
  <c r="C20"/>
  <c r="E17"/>
  <c r="D17"/>
  <c r="C17"/>
  <c r="D11"/>
  <c r="E11"/>
  <c r="C11"/>
</calcChain>
</file>

<file path=xl/sharedStrings.xml><?xml version="1.0" encoding="utf-8"?>
<sst xmlns="http://schemas.openxmlformats.org/spreadsheetml/2006/main" count="48" uniqueCount="30">
  <si>
    <t>Основные показатели финансовой деятельности организации образования</t>
  </si>
  <si>
    <t>ГККП Ясли-сад №25 города Павлодара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</si>
  <si>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</si>
  <si>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</si>
  <si>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</si>
  <si>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</si>
  <si>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</si>
  <si>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</si>
  <si>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</si>
  <si>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</si>
  <si>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</si>
  <si>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</si>
  <si>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</si>
  <si>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</si>
  <si>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</si>
  <si>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</si>
  <si>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</si>
  <si>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</si>
  <si>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</si>
  <si>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</si>
  <si>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</si>
  <si>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</si>
  <si>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</si>
  <si>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</si>
  <si>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</si>
  <si>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</si>
  <si>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</si>
  <si>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</si>
  <si>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апреля 2020г.</t>
  </si>
  <si>
    <t>2020 год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</si>
</sst>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64" fontId="3" fillId="0" borderId="3" xfId="0" applyNumberFormat="1" applyFont="1" applyBorder="1"/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O8" sqref="O8"/>
    </sheetView>
  </sheetViews>
  <sheetFormatPr defaultRowHeight="15"/>
  <cols>
    <col min="1" max="1" width="68.85546875" customWidth="1"/>
    <col min="2" max="2" width="11.140625" customWidth="1"/>
    <col min="3" max="3" width="15.42578125" customWidth="1"/>
    <col min="4" max="4" width="12.85546875" customWidth="1"/>
    <col min="5" max="5" width="12.5703125" customWidth="1"/>
  </cols>
  <sheetData>
    <row r="1" spans="1:5" ht="20.25">
      <c r="A1" s="1" t="s">
        <v>0</v>
      </c>
      <c r="B1" s="1"/>
      <c r="C1" s="1"/>
      <c r="D1" s="1"/>
      <c r="E1" s="1"/>
    </row>
    <row r="2" spans="1:5" ht="20.25">
      <c r="A2" s="1" t="s">
        <v>28</v>
      </c>
      <c r="B2" s="1"/>
      <c r="C2" s="1"/>
      <c r="D2" s="1"/>
      <c r="E2" s="1"/>
    </row>
    <row r="3" spans="1:5" ht="16.5" customHeight="1">
      <c r="A3" s="2"/>
      <c r="B3" s="3"/>
      <c r="C3" s="4"/>
      <c r="D3" s="4"/>
      <c r="E3" s="4"/>
    </row>
    <row r="4" spans="1:5" ht="20.25">
      <c r="A4" s="5" t="s">
        <v>1</v>
      </c>
      <c r="B4" s="5"/>
      <c r="C4" s="5"/>
      <c r="D4" s="5"/>
      <c r="E4" s="5"/>
    </row>
    <row r="5" spans="1:5">
      <c r="A5" s="6" t="s">
        <v>2</v>
      </c>
      <c r="B5" s="6"/>
      <c r="C5" s="6"/>
      <c r="D5" s="6"/>
      <c r="E5" s="6"/>
    </row>
    <row r="6" spans="1:5" ht="15" customHeight="1">
      <c r="A6" s="2"/>
      <c r="B6" s="3"/>
      <c r="C6" s="4"/>
      <c r="D6" s="4"/>
      <c r="E6" s="4"/>
    </row>
    <row r="7" spans="1:5" ht="20.25" customHeight="1">
      <c r="A7" s="7" t="s">
        <v>3</v>
      </c>
      <c r="B7" s="8" t="s">
        <v>4</v>
      </c>
      <c r="C7" s="7" t="s">
        <v>29</v>
      </c>
      <c r="D7" s="7"/>
      <c r="E7" s="7"/>
    </row>
    <row r="8" spans="1:5" ht="66.75" customHeight="1">
      <c r="A8" s="7"/>
      <c r="B8" s="8"/>
      <c r="C8" s="9" t="s">
        <v>5</v>
      </c>
      <c r="D8" s="9" t="s">
        <v>6</v>
      </c>
      <c r="E8" s="10" t="s">
        <v>7</v>
      </c>
    </row>
    <row r="9" spans="1:5" ht="20.25">
      <c r="A9" s="11" t="s">
        <v>8</v>
      </c>
      <c r="B9" s="12" t="s">
        <v>9</v>
      </c>
      <c r="C9" s="13">
        <v>260</v>
      </c>
      <c r="D9" s="13">
        <v>260</v>
      </c>
      <c r="E9" s="13">
        <v>260</v>
      </c>
    </row>
    <row r="10" spans="1:5" ht="25.5">
      <c r="A10" s="14" t="s">
        <v>10</v>
      </c>
      <c r="B10" s="12" t="s">
        <v>11</v>
      </c>
      <c r="C10" s="13">
        <v>10152</v>
      </c>
      <c r="D10" s="13">
        <v>10244</v>
      </c>
      <c r="E10" s="13">
        <v>10244</v>
      </c>
    </row>
    <row r="11" spans="1:5" ht="25.5">
      <c r="A11" s="11" t="s">
        <v>12</v>
      </c>
      <c r="B11" s="12" t="s">
        <v>11</v>
      </c>
      <c r="C11" s="13">
        <f t="shared" ref="C11:D11" si="0">C13+C24+C25+C26+C27+C28</f>
        <v>103076</v>
      </c>
      <c r="D11" s="13">
        <f t="shared" si="0"/>
        <v>24341</v>
      </c>
      <c r="E11" s="13">
        <f>E13+E24+E25+E26+E27+E28</f>
        <v>24341</v>
      </c>
    </row>
    <row r="12" spans="1:5" ht="20.25">
      <c r="A12" s="15" t="s">
        <v>13</v>
      </c>
      <c r="B12" s="16"/>
      <c r="C12" s="13"/>
      <c r="D12" s="13"/>
      <c r="E12" s="13"/>
    </row>
    <row r="13" spans="1:5" ht="25.5">
      <c r="A13" s="11" t="s">
        <v>14</v>
      </c>
      <c r="B13" s="12" t="s">
        <v>11</v>
      </c>
      <c r="C13" s="13">
        <f>72319+9175</f>
        <v>81494</v>
      </c>
      <c r="D13" s="13">
        <f>2033+5595+4466+85+1000+4168+318</f>
        <v>17665</v>
      </c>
      <c r="E13" s="13">
        <v>17665</v>
      </c>
    </row>
    <row r="14" spans="1:5" ht="20.25">
      <c r="A14" s="15" t="s">
        <v>15</v>
      </c>
      <c r="B14" s="16"/>
      <c r="C14" s="13"/>
      <c r="D14" s="13"/>
      <c r="E14" s="13"/>
    </row>
    <row r="15" spans="1:5" ht="25.5">
      <c r="A15" s="13" t="s">
        <v>16</v>
      </c>
      <c r="B15" s="12" t="s">
        <v>11</v>
      </c>
      <c r="C15" s="13">
        <v>3950</v>
      </c>
      <c r="D15" s="13">
        <v>980</v>
      </c>
      <c r="E15" s="13">
        <v>980</v>
      </c>
    </row>
    <row r="16" spans="1:5" ht="20.25">
      <c r="A16" s="14" t="s">
        <v>17</v>
      </c>
      <c r="B16" s="17" t="s">
        <v>18</v>
      </c>
      <c r="C16" s="13">
        <v>3</v>
      </c>
      <c r="D16" s="13">
        <v>3</v>
      </c>
      <c r="E16" s="13">
        <v>3</v>
      </c>
    </row>
    <row r="17" spans="1:5" ht="20.25">
      <c r="A17" s="14" t="s">
        <v>19</v>
      </c>
      <c r="B17" s="12" t="s">
        <v>20</v>
      </c>
      <c r="C17" s="18">
        <f>C15/C16/12*1000</f>
        <v>109722.22222222223</v>
      </c>
      <c r="D17" s="18">
        <f>D15/D16/3*1000</f>
        <v>108888.88888888891</v>
      </c>
      <c r="E17" s="18">
        <f>E15/E16/3*1000</f>
        <v>108888.88888888891</v>
      </c>
    </row>
    <row r="18" spans="1:5" ht="25.5">
      <c r="A18" s="13" t="s">
        <v>21</v>
      </c>
      <c r="B18" s="12" t="s">
        <v>11</v>
      </c>
      <c r="C18" s="13">
        <v>65484</v>
      </c>
      <c r="D18" s="13">
        <v>16371</v>
      </c>
      <c r="E18" s="13">
        <v>16371</v>
      </c>
    </row>
    <row r="19" spans="1:5" ht="20.25">
      <c r="A19" s="14" t="s">
        <v>17</v>
      </c>
      <c r="B19" s="17" t="s">
        <v>18</v>
      </c>
      <c r="C19" s="13">
        <v>54</v>
      </c>
      <c r="D19" s="13">
        <v>54</v>
      </c>
      <c r="E19" s="13">
        <v>54</v>
      </c>
    </row>
    <row r="20" spans="1:5" ht="20.25">
      <c r="A20" s="14" t="s">
        <v>19</v>
      </c>
      <c r="B20" s="12" t="s">
        <v>20</v>
      </c>
      <c r="C20" s="18">
        <f>C18/C19/12*1000</f>
        <v>101055.55555555556</v>
      </c>
      <c r="D20" s="18">
        <f>D18/D19/3*1000</f>
        <v>101055.55555555556</v>
      </c>
      <c r="E20" s="18">
        <f>E18/E19/3*1000</f>
        <v>101055.55555555556</v>
      </c>
    </row>
    <row r="21" spans="1:5" ht="25.5">
      <c r="A21" s="13" t="s">
        <v>22</v>
      </c>
      <c r="B21" s="12" t="s">
        <v>11</v>
      </c>
      <c r="C21" s="13">
        <v>12060</v>
      </c>
      <c r="D21" s="13">
        <v>3015</v>
      </c>
      <c r="E21" s="13">
        <v>3015</v>
      </c>
    </row>
    <row r="22" spans="1:5" ht="20.25">
      <c r="A22" s="14" t="s">
        <v>17</v>
      </c>
      <c r="B22" s="17" t="s">
        <v>18</v>
      </c>
      <c r="C22" s="13">
        <v>19.5</v>
      </c>
      <c r="D22" s="13">
        <v>19.5</v>
      </c>
      <c r="E22" s="13">
        <v>19.5</v>
      </c>
    </row>
    <row r="23" spans="1:5" ht="20.25">
      <c r="A23" s="14" t="s">
        <v>19</v>
      </c>
      <c r="B23" s="12" t="s">
        <v>20</v>
      </c>
      <c r="C23" s="18">
        <f>C21/C22/12*1000</f>
        <v>51538.461538461539</v>
      </c>
      <c r="D23" s="13">
        <f>D21/D22/3*1000</f>
        <v>51538.461538461539</v>
      </c>
      <c r="E23" s="13">
        <f>E21/E22/3*1000</f>
        <v>51538.461538461539</v>
      </c>
    </row>
    <row r="24" spans="1:5" ht="25.5">
      <c r="A24" s="11" t="s">
        <v>23</v>
      </c>
      <c r="B24" s="12" t="s">
        <v>11</v>
      </c>
      <c r="C24" s="13">
        <f>3680+2146+1363+457+266+169+61</f>
        <v>8142</v>
      </c>
      <c r="D24" s="13">
        <f>110+65+37+302+176+112+241+156+80+55+27+20+266+156+80</f>
        <v>1883</v>
      </c>
      <c r="E24" s="13">
        <v>1883</v>
      </c>
    </row>
    <row r="25" spans="1:5" ht="40.5" customHeight="1">
      <c r="A25" s="19" t="s">
        <v>24</v>
      </c>
      <c r="B25" s="12" t="s">
        <v>11</v>
      </c>
      <c r="C25" s="13">
        <f>5763+309</f>
        <v>6072</v>
      </c>
      <c r="D25" s="13">
        <f>948+24+859+24+1395+24</f>
        <v>3274</v>
      </c>
      <c r="E25" s="13">
        <v>3274</v>
      </c>
    </row>
    <row r="26" spans="1:5" ht="26.25" customHeight="1">
      <c r="A26" s="19" t="s">
        <v>25</v>
      </c>
      <c r="B26" s="12" t="s">
        <v>11</v>
      </c>
      <c r="C26" s="13">
        <f>5300+200</f>
        <v>5500</v>
      </c>
      <c r="D26" s="13">
        <f>130+20+85+20+85+20</f>
        <v>360</v>
      </c>
      <c r="E26" s="13">
        <v>360</v>
      </c>
    </row>
    <row r="27" spans="1:5" ht="39" customHeight="1">
      <c r="A27" s="19" t="s">
        <v>26</v>
      </c>
      <c r="B27" s="12" t="s">
        <v>11</v>
      </c>
      <c r="C27" s="13">
        <v>0</v>
      </c>
      <c r="D27" s="13">
        <v>0</v>
      </c>
      <c r="E27" s="13">
        <v>0</v>
      </c>
    </row>
    <row r="28" spans="1:5" ht="37.5" customHeight="1">
      <c r="A28" s="19" t="s">
        <v>27</v>
      </c>
      <c r="B28" s="12" t="s">
        <v>11</v>
      </c>
      <c r="C28" s="13">
        <f>468+1328+72</f>
        <v>1868</v>
      </c>
      <c r="D28" s="13">
        <f>200+143+250+143+423</f>
        <v>1159</v>
      </c>
      <c r="E28" s="13">
        <v>1159</v>
      </c>
    </row>
  </sheetData>
  <mergeCells count="7">
    <mergeCell ref="A1:E1"/>
    <mergeCell ref="A2:E2"/>
    <mergeCell ref="A4:E4"/>
    <mergeCell ref="A5:E5"/>
    <mergeCell ref="A7:A8"/>
    <mergeCell ref="B7:B8"/>
    <mergeCell ref="C7:E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квартал 2020г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2020-06-02T12:21:49Z</dcterms:modified>
</cp:coreProperties>
</file>