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state="hidden" r:id="rId4"/>
    <sheet name="вузы" sheetId="4" state="hidden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2" l="1"/>
  <c r="D22" i="2"/>
  <c r="C22" i="2"/>
  <c r="D24" i="2"/>
  <c r="D30" i="2"/>
  <c r="D21" i="2"/>
  <c r="D27" i="2" l="1"/>
  <c r="D17" i="2"/>
  <c r="D15" i="2" l="1"/>
  <c r="E19" i="2"/>
  <c r="E21" i="2" s="1"/>
  <c r="C17" i="2"/>
  <c r="C21" i="2"/>
  <c r="E35" i="2"/>
  <c r="C15" i="2" l="1"/>
  <c r="E33" i="2" l="1"/>
  <c r="E32" i="2"/>
  <c r="E31" i="2"/>
  <c r="C24" i="2"/>
  <c r="C27" i="2"/>
  <c r="C30" i="2"/>
  <c r="E28" i="2"/>
  <c r="E30" i="2" s="1"/>
  <c r="E25" i="2"/>
  <c r="E27" i="2" s="1"/>
  <c r="E22" i="2"/>
  <c r="E24" i="2" s="1"/>
  <c r="E17" i="2" l="1"/>
  <c r="E15" i="2" s="1"/>
  <c r="C14" i="2"/>
  <c r="D14" i="2" l="1"/>
  <c r="E14" i="2"/>
</calcChain>
</file>

<file path=xl/sharedStrings.xml><?xml version="1.0" encoding="utf-8"?>
<sst xmlns="http://schemas.openxmlformats.org/spreadsheetml/2006/main" count="272" uniqueCount="65">
  <si>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</si>
  <si>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</si>
  <si>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</si>
  <si>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</si>
  <si>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</si>
  <si>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</si>
  <si>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</si>
  <si>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</si>
  <si>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</si>
  <si>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</si>
  <si>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</si>
  <si>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</si>
  <si>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</si>
  <si>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</si>
  <si>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</si>
  <si>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</si>
  <si>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</si>
  <si>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</si>
  <si>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</si>
  <si>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</si>
  <si>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</si>
  <si>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</si>
  <si>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</si>
  <si>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</si>
  <si>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</si>
  <si>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</si>
  <si>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</si>
  <si>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</si>
  <si>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</si>
  <si>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</si>
  <si>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</si>
  <si>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</si>
  <si>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</si>
  <si>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</si>
  <si>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</si>
  <si>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</si>
  <si>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</si>
  <si>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</si>
  <si>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</si>
  <si>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</si>
  <si>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</si>
  <si>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</si>
  <si>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</si>
  <si>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2019 год</t>
  </si>
  <si>
    <t>по состоянию на "1" апреля 2019г.</t>
  </si>
  <si>
    <t xml:space="preserve"> </t>
  </si>
  <si>
    <t xml:space="preserve">ГУ «Средняя общеобразовательная школа №37 города Павлодара» 
отдела образования города Павлодара, акимата города Павлодара
</t>
  </si>
  <si>
    <t>Директор ГУ СОШ-37</t>
  </si>
  <si>
    <t>Жусупова Л.Б.</t>
  </si>
  <si>
    <t>Гл.бухгалтер</t>
  </si>
  <si>
    <t>Жапарханова А.А.</t>
  </si>
  <si>
    <t>по состоянию на "1" мая  2019г.</t>
  </si>
  <si>
    <t>питание</t>
  </si>
  <si>
    <t>одежда</t>
  </si>
  <si>
    <t>канцелярские принадлежности</t>
  </si>
  <si>
    <r>
      <t xml:space="preserve">3.3. Прочий педагогический персонал 
</t>
    </r>
    <r>
      <rPr>
        <i/>
        <sz val="14"/>
        <rFont val="Arial Narrow"/>
        <family val="2"/>
        <charset val="204"/>
      </rPr>
      <t>(педагог-психолог, социальный педагог, вожатый и др.)</t>
    </r>
  </si>
  <si>
    <r>
      <t xml:space="preserve">3. Коммунальные расходы 
</t>
    </r>
    <r>
      <rPr>
        <i/>
        <sz val="12"/>
        <rFont val="Arial Narrow"/>
        <family val="2"/>
        <charset val="204"/>
      </rPr>
      <t>(свет, вода, отопление, связь,интернет, ареднда помещений и др.)</t>
    </r>
  </si>
  <si>
    <r>
      <t xml:space="preserve">5. Капитальные расходы 
</t>
    </r>
    <r>
      <rPr>
        <i/>
        <sz val="12"/>
        <rFont val="Arial Narrow"/>
        <family val="2"/>
        <charset val="204"/>
      </rPr>
      <t>(капительный ремонт, приобретение основных средств)</t>
    </r>
  </si>
  <si>
    <r>
      <t xml:space="preserve">7. Затраты фонда на всеобуч
</t>
    </r>
    <r>
      <rPr>
        <i/>
        <sz val="12"/>
        <rFont val="Arial Narrow"/>
        <family val="2"/>
        <charset val="204"/>
      </rPr>
      <t>(питание, одежда, канцпринадл для уч-ся измалообесп, многодет. и детей-сирот), из них;</t>
    </r>
  </si>
  <si>
    <t>2020 год</t>
  </si>
  <si>
    <r>
      <t>8.За счет трансфертов из областного бюджета</t>
    </r>
    <r>
      <rPr>
        <i/>
        <sz val="14"/>
        <rFont val="Arial Narrow"/>
        <family val="2"/>
        <charset val="204"/>
      </rPr>
      <t xml:space="preserve">                      (питание уч-ся 1-4 кл)</t>
    </r>
  </si>
  <si>
    <t>9. Капитальные расходы                                                           (компьютеры)</t>
  </si>
  <si>
    <r>
      <t xml:space="preserve">6. Прочие расходы  
</t>
    </r>
    <r>
      <rPr>
        <i/>
        <sz val="12"/>
        <rFont val="Arial Narrow"/>
        <family val="2"/>
        <charset val="204"/>
      </rPr>
      <t>(приобретение литературы, канцелярских и хозяйственных товаров, прочие текущие затраты, трансферты и др. сп149,144, 169, 322)</t>
    </r>
  </si>
  <si>
    <t>по состоянию на "30" июня  2020г.</t>
  </si>
  <si>
    <t>Периодичность: за 6 месяцев  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</si>
</sst>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name val="Arial Narrow"/>
      <family val="2"/>
      <charset val="204"/>
    </font>
    <font>
      <sz val="16"/>
      <name val="Arial Narrow"/>
      <family val="2"/>
      <charset val="204"/>
    </font>
    <font>
      <i/>
      <sz val="10"/>
      <name val="Arial Narrow"/>
      <family val="2"/>
      <charset val="204"/>
    </font>
    <font>
      <i/>
      <sz val="12"/>
      <name val="Arial Narrow"/>
      <family val="2"/>
      <charset val="204"/>
    </font>
    <font>
      <i/>
      <sz val="14"/>
      <name val="Arial Narrow"/>
      <family val="2"/>
      <charset val="204"/>
    </font>
    <font>
      <sz val="14"/>
      <name val="Arial Narrow"/>
      <family val="2"/>
      <charset val="204"/>
    </font>
    <font>
      <b/>
      <i/>
      <u/>
      <sz val="14"/>
      <name val="Arial Narrow"/>
      <family val="2"/>
      <charset val="204"/>
    </font>
    <font>
      <b/>
      <sz val="14"/>
      <name val="Arial Narrow"/>
      <family val="2"/>
      <charset val="204"/>
    </font>
    <font>
      <sz val="16"/>
      <color rgb="FF0000FF"/>
      <name val="Arial Narrow"/>
      <family val="2"/>
      <charset val="204"/>
    </font>
    <font>
      <b/>
      <sz val="16"/>
      <color rgb="FFFF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horizontal="center" vertical="top"/>
    </xf>
    <xf numFmtId="0" fontId="10" fillId="0" borderId="0" xfId="0" applyFont="1"/>
    <xf numFmtId="0" fontId="7" fillId="0" borderId="0" xfId="0" applyFont="1"/>
    <xf numFmtId="0" fontId="7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/>
    <xf numFmtId="0" fontId="11" fillId="0" borderId="2" xfId="0" applyFont="1" applyBorder="1"/>
    <xf numFmtId="164" fontId="8" fillId="0" borderId="2" xfId="0" applyNumberFormat="1" applyFont="1" applyBorder="1"/>
    <xf numFmtId="164" fontId="8" fillId="0" borderId="0" xfId="0" applyNumberFormat="1" applyFont="1"/>
    <xf numFmtId="0" fontId="10" fillId="0" borderId="2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2" fontId="8" fillId="0" borderId="0" xfId="0" applyNumberFormat="1" applyFont="1"/>
    <xf numFmtId="0" fontId="13" fillId="0" borderId="0" xfId="0" applyFont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/>
    <xf numFmtId="0" fontId="8" fillId="0" borderId="0" xfId="0" applyFont="1" applyBorder="1"/>
    <xf numFmtId="0" fontId="14" fillId="0" borderId="2" xfId="0" applyFont="1" applyBorder="1" applyAlignment="1">
      <alignment wrapText="1"/>
    </xf>
    <xf numFmtId="164" fontId="15" fillId="0" borderId="2" xfId="0" applyNumberFormat="1" applyFont="1" applyBorder="1"/>
    <xf numFmtId="1" fontId="8" fillId="0" borderId="0" xfId="0" applyNumberFormat="1" applyFont="1"/>
    <xf numFmtId="0" fontId="16" fillId="0" borderId="2" xfId="0" applyFont="1" applyBorder="1"/>
    <xf numFmtId="1" fontId="16" fillId="0" borderId="2" xfId="0" applyNumberFormat="1" applyFont="1" applyBorder="1"/>
    <xf numFmtId="1" fontId="7" fillId="0" borderId="2" xfId="0" applyNumberFormat="1" applyFont="1" applyBorder="1"/>
    <xf numFmtId="164" fontId="16" fillId="0" borderId="2" xfId="0" applyNumberFormat="1" applyFont="1" applyBorder="1"/>
    <xf numFmtId="164" fontId="7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2" sqref="A2:E2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50" t="s">
        <v>19</v>
      </c>
      <c r="B1" s="50"/>
      <c r="C1" s="50"/>
      <c r="D1" s="50"/>
      <c r="E1" s="50"/>
    </row>
    <row r="2" spans="1:5" x14ac:dyDescent="0.3">
      <c r="A2" s="50" t="s">
        <v>44</v>
      </c>
      <c r="B2" s="50"/>
      <c r="C2" s="50"/>
      <c r="D2" s="50"/>
      <c r="E2" s="50"/>
    </row>
    <row r="3" spans="1:5" x14ac:dyDescent="0.3">
      <c r="A3" s="1"/>
    </row>
    <row r="4" spans="1:5" x14ac:dyDescent="0.3">
      <c r="A4" s="53"/>
      <c r="B4" s="53"/>
      <c r="C4" s="53"/>
      <c r="D4" s="53"/>
      <c r="E4" s="53"/>
    </row>
    <row r="5" spans="1:5" ht="15.75" customHeight="1" x14ac:dyDescent="0.3">
      <c r="A5" s="54" t="s">
        <v>21</v>
      </c>
      <c r="B5" s="54"/>
      <c r="C5" s="54"/>
      <c r="D5" s="54"/>
      <c r="E5" s="54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51" t="s">
        <v>0</v>
      </c>
      <c r="B9" s="52" t="s">
        <v>24</v>
      </c>
      <c r="C9" s="51" t="s">
        <v>43</v>
      </c>
      <c r="D9" s="51"/>
      <c r="E9" s="51"/>
    </row>
    <row r="10" spans="1:5" ht="40.5" x14ac:dyDescent="0.3">
      <c r="A10" s="51"/>
      <c r="B10" s="52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37</v>
      </c>
      <c r="B19" s="8" t="s">
        <v>38</v>
      </c>
      <c r="C19" s="9"/>
      <c r="D19" s="9"/>
      <c r="E19" s="9"/>
    </row>
    <row r="20" spans="1:5" ht="25.5" x14ac:dyDescent="0.3">
      <c r="A20" s="9" t="s">
        <v>16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37</v>
      </c>
      <c r="B22" s="8" t="s">
        <v>38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37</v>
      </c>
      <c r="B25" s="8" t="s">
        <v>38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6" workbookViewId="0">
      <selection activeCell="H8" sqref="H8"/>
    </sheetView>
  </sheetViews>
  <sheetFormatPr defaultColWidth="9.140625" defaultRowHeight="20.25" x14ac:dyDescent="0.3"/>
  <cols>
    <col min="1" max="1" width="69.42578125" style="17" customWidth="1"/>
    <col min="2" max="2" width="9.140625" style="19"/>
    <col min="3" max="5" width="12" style="17" customWidth="1"/>
    <col min="6" max="6" width="12.28515625" style="17" customWidth="1"/>
    <col min="7" max="7" width="17.85546875" style="17" customWidth="1"/>
    <col min="8" max="8" width="13.85546875" style="17" customWidth="1"/>
    <col min="9" max="9" width="7.28515625" style="17" customWidth="1"/>
    <col min="10" max="10" width="19.85546875" style="17" customWidth="1"/>
    <col min="11" max="11" width="14.7109375" style="17" customWidth="1"/>
    <col min="12" max="12" width="7.5703125" style="17" customWidth="1"/>
    <col min="13" max="14" width="7.28515625" style="17" customWidth="1"/>
    <col min="15" max="16384" width="9.140625" style="17"/>
  </cols>
  <sheetData>
    <row r="1" spans="1:11" ht="20.25" hidden="1" customHeight="1" x14ac:dyDescent="0.3">
      <c r="A1" s="55" t="s">
        <v>19</v>
      </c>
      <c r="B1" s="55"/>
      <c r="C1" s="55"/>
      <c r="D1" s="55"/>
      <c r="E1" s="55"/>
    </row>
    <row r="2" spans="1:11" ht="20.25" hidden="1" customHeight="1" x14ac:dyDescent="0.3">
      <c r="A2" s="55" t="s">
        <v>51</v>
      </c>
      <c r="B2" s="55"/>
      <c r="C2" s="55"/>
      <c r="D2" s="55"/>
      <c r="E2" s="55"/>
    </row>
    <row r="3" spans="1:11" x14ac:dyDescent="0.3">
      <c r="A3" s="55" t="s">
        <v>19</v>
      </c>
      <c r="B3" s="55"/>
      <c r="C3" s="55"/>
      <c r="D3" s="55"/>
      <c r="E3" s="55"/>
    </row>
    <row r="4" spans="1:11" x14ac:dyDescent="0.3">
      <c r="A4" s="55" t="s">
        <v>63</v>
      </c>
      <c r="B4" s="55"/>
      <c r="C4" s="55"/>
      <c r="D4" s="55"/>
      <c r="E4" s="55"/>
    </row>
    <row r="5" spans="1:11" x14ac:dyDescent="0.3">
      <c r="A5" s="35"/>
      <c r="B5" s="35"/>
      <c r="C5" s="35"/>
      <c r="D5" s="35"/>
      <c r="E5" s="35"/>
    </row>
    <row r="6" spans="1:11" ht="60.75" customHeight="1" x14ac:dyDescent="0.3">
      <c r="A6" s="56" t="s">
        <v>46</v>
      </c>
      <c r="B6" s="56"/>
      <c r="C6" s="56"/>
      <c r="D6" s="56"/>
      <c r="E6" s="56"/>
    </row>
    <row r="7" spans="1:11" x14ac:dyDescent="0.3">
      <c r="A7" s="57" t="s">
        <v>21</v>
      </c>
      <c r="B7" s="57"/>
      <c r="C7" s="57"/>
      <c r="D7" s="57"/>
      <c r="E7" s="57"/>
    </row>
    <row r="8" spans="1:11" x14ac:dyDescent="0.3">
      <c r="A8" s="18"/>
    </row>
    <row r="9" spans="1:11" x14ac:dyDescent="0.3">
      <c r="A9" s="34" t="s">
        <v>64</v>
      </c>
    </row>
    <row r="10" spans="1:11" ht="6" customHeight="1" x14ac:dyDescent="0.3">
      <c r="A10" s="20"/>
    </row>
    <row r="11" spans="1:11" ht="15.75" customHeight="1" x14ac:dyDescent="0.3">
      <c r="A11" s="58" t="s">
        <v>42</v>
      </c>
      <c r="B11" s="59" t="s">
        <v>24</v>
      </c>
      <c r="C11" s="58" t="s">
        <v>59</v>
      </c>
      <c r="D11" s="58"/>
      <c r="E11" s="58"/>
    </row>
    <row r="12" spans="1:11" ht="40.5" x14ac:dyDescent="0.3">
      <c r="A12" s="58"/>
      <c r="B12" s="59"/>
      <c r="C12" s="37" t="s">
        <v>25</v>
      </c>
      <c r="D12" s="37" t="s">
        <v>26</v>
      </c>
      <c r="E12" s="36" t="s">
        <v>18</v>
      </c>
    </row>
    <row r="13" spans="1:11" x14ac:dyDescent="0.3">
      <c r="A13" s="21" t="s">
        <v>27</v>
      </c>
      <c r="B13" s="22" t="s">
        <v>11</v>
      </c>
      <c r="C13" s="23">
        <v>1200</v>
      </c>
      <c r="D13" s="23">
        <v>1210</v>
      </c>
      <c r="E13" s="23">
        <v>1210</v>
      </c>
    </row>
    <row r="14" spans="1:11" ht="25.5" x14ac:dyDescent="0.3">
      <c r="A14" s="24" t="s">
        <v>31</v>
      </c>
      <c r="B14" s="22" t="s">
        <v>3</v>
      </c>
      <c r="C14" s="25">
        <f>C15/C13</f>
        <v>352.65</v>
      </c>
      <c r="D14" s="25">
        <f>D15/D13</f>
        <v>196.24152892561983</v>
      </c>
      <c r="E14" s="25">
        <f>E15/E13</f>
        <v>196.24152892561983</v>
      </c>
    </row>
    <row r="15" spans="1:11" ht="25.5" x14ac:dyDescent="0.3">
      <c r="A15" s="21" t="s">
        <v>12</v>
      </c>
      <c r="B15" s="22" t="s">
        <v>3</v>
      </c>
      <c r="C15" s="47">
        <f>C17+C31+C32+C33+C34+C35+C36+C40+C41</f>
        <v>423180</v>
      </c>
      <c r="D15" s="47">
        <f>D17+D31+D32+D33+D34+D35+D36+D40</f>
        <v>237452.25</v>
      </c>
      <c r="E15" s="47">
        <f>E17+E31+E32+E33+E34+E35+E36+E40</f>
        <v>237452.25</v>
      </c>
      <c r="G15" s="33"/>
      <c r="H15" s="26"/>
      <c r="I15" s="26"/>
      <c r="K15" s="44"/>
    </row>
    <row r="16" spans="1:11" x14ac:dyDescent="0.3">
      <c r="A16" s="27" t="s">
        <v>1</v>
      </c>
      <c r="B16" s="28"/>
      <c r="C16" s="23"/>
      <c r="D16" s="23"/>
      <c r="E16" s="23"/>
      <c r="H16" s="26"/>
    </row>
    <row r="17" spans="1:11" ht="25.5" x14ac:dyDescent="0.3">
      <c r="A17" s="21" t="s">
        <v>13</v>
      </c>
      <c r="B17" s="22" t="s">
        <v>3</v>
      </c>
      <c r="C17" s="45">
        <f>C19+C22+C25+C28</f>
        <v>324339.5</v>
      </c>
      <c r="D17" s="46">
        <f>D19+D22+D25+D28</f>
        <v>196062.75</v>
      </c>
      <c r="E17" s="46">
        <f>D17</f>
        <v>196062.75</v>
      </c>
      <c r="H17" s="26"/>
      <c r="I17" s="26"/>
      <c r="K17" s="44"/>
    </row>
    <row r="18" spans="1:11" x14ac:dyDescent="0.3">
      <c r="A18" s="27" t="s">
        <v>2</v>
      </c>
      <c r="B18" s="28"/>
      <c r="C18" s="23"/>
      <c r="D18" s="23"/>
      <c r="E18" s="23"/>
      <c r="H18" s="26"/>
    </row>
    <row r="19" spans="1:11" ht="25.5" x14ac:dyDescent="0.3">
      <c r="A19" s="23" t="s">
        <v>14</v>
      </c>
      <c r="B19" s="22" t="s">
        <v>3</v>
      </c>
      <c r="C19" s="23">
        <v>15140</v>
      </c>
      <c r="D19" s="23">
        <v>7570</v>
      </c>
      <c r="E19" s="23">
        <f>D19</f>
        <v>7570</v>
      </c>
    </row>
    <row r="20" spans="1:11" x14ac:dyDescent="0.3">
      <c r="A20" s="24" t="s">
        <v>5</v>
      </c>
      <c r="B20" s="29" t="s">
        <v>4</v>
      </c>
      <c r="C20" s="23">
        <v>7.5</v>
      </c>
      <c r="D20" s="23">
        <v>7.5</v>
      </c>
      <c r="E20" s="23">
        <v>7.5</v>
      </c>
      <c r="J20" s="26"/>
    </row>
    <row r="21" spans="1:11" x14ac:dyDescent="0.3">
      <c r="A21" s="24" t="s">
        <v>37</v>
      </c>
      <c r="B21" s="22" t="s">
        <v>38</v>
      </c>
      <c r="C21" s="25">
        <f>C19/C20/12</f>
        <v>168.22222222222223</v>
      </c>
      <c r="D21" s="43">
        <f>D19/D20/6</f>
        <v>168.22222222222223</v>
      </c>
      <c r="E21" s="43">
        <f>E19/E20/6</f>
        <v>168.22222222222223</v>
      </c>
    </row>
    <row r="22" spans="1:11" ht="25.5" x14ac:dyDescent="0.3">
      <c r="A22" s="23" t="s">
        <v>28</v>
      </c>
      <c r="B22" s="22" t="s">
        <v>3</v>
      </c>
      <c r="C22" s="23">
        <f>208602.5</f>
        <v>208602.5</v>
      </c>
      <c r="D22" s="23">
        <f>104301.25+33893</f>
        <v>138194.25</v>
      </c>
      <c r="E22" s="23">
        <f>D22</f>
        <v>138194.25</v>
      </c>
    </row>
    <row r="23" spans="1:11" x14ac:dyDescent="0.3">
      <c r="A23" s="24" t="s">
        <v>5</v>
      </c>
      <c r="B23" s="29" t="s">
        <v>4</v>
      </c>
      <c r="C23" s="23">
        <v>101</v>
      </c>
      <c r="D23" s="23">
        <v>101</v>
      </c>
      <c r="E23" s="23">
        <v>101</v>
      </c>
    </row>
    <row r="24" spans="1:11" x14ac:dyDescent="0.3">
      <c r="A24" s="24" t="s">
        <v>37</v>
      </c>
      <c r="B24" s="22" t="s">
        <v>38</v>
      </c>
      <c r="C24" s="25">
        <f>C22/C23/12</f>
        <v>172.11427392739276</v>
      </c>
      <c r="D24" s="43">
        <f>D22/D23/6</f>
        <v>228.04331683168314</v>
      </c>
      <c r="E24" s="43">
        <f>E22/E23/6</f>
        <v>228.04331683168314</v>
      </c>
    </row>
    <row r="25" spans="1:11" ht="36.75" customHeight="1" x14ac:dyDescent="0.3">
      <c r="A25" s="30" t="s">
        <v>55</v>
      </c>
      <c r="B25" s="22" t="s">
        <v>3</v>
      </c>
      <c r="C25" s="23">
        <v>62843</v>
      </c>
      <c r="D25" s="23">
        <v>31421.5</v>
      </c>
      <c r="E25" s="23">
        <f>D25</f>
        <v>31421.5</v>
      </c>
    </row>
    <row r="26" spans="1:11" x14ac:dyDescent="0.3">
      <c r="A26" s="24" t="s">
        <v>5</v>
      </c>
      <c r="B26" s="29" t="s">
        <v>4</v>
      </c>
      <c r="C26" s="23">
        <v>34</v>
      </c>
      <c r="D26" s="23">
        <v>34</v>
      </c>
      <c r="E26" s="23">
        <v>34</v>
      </c>
    </row>
    <row r="27" spans="1:11" x14ac:dyDescent="0.3">
      <c r="A27" s="24" t="s">
        <v>37</v>
      </c>
      <c r="B27" s="22" t="s">
        <v>38</v>
      </c>
      <c r="C27" s="25">
        <f>C25/C26/12</f>
        <v>154.02696078431373</v>
      </c>
      <c r="D27" s="43">
        <f>D25/D26/6</f>
        <v>154.02696078431373</v>
      </c>
      <c r="E27" s="43">
        <f>E25/E26/6</f>
        <v>154.02696078431373</v>
      </c>
    </row>
    <row r="28" spans="1:11" ht="21.95" customHeight="1" x14ac:dyDescent="0.3">
      <c r="A28" s="23" t="s">
        <v>29</v>
      </c>
      <c r="B28" s="22" t="s">
        <v>3</v>
      </c>
      <c r="C28" s="23">
        <v>37754</v>
      </c>
      <c r="D28" s="23">
        <v>18877</v>
      </c>
      <c r="E28" s="23">
        <f>D28</f>
        <v>18877</v>
      </c>
    </row>
    <row r="29" spans="1:11" x14ac:dyDescent="0.3">
      <c r="A29" s="24" t="s">
        <v>5</v>
      </c>
      <c r="B29" s="29" t="s">
        <v>4</v>
      </c>
      <c r="C29" s="23">
        <v>37</v>
      </c>
      <c r="D29" s="23">
        <v>37</v>
      </c>
      <c r="E29" s="23">
        <v>37</v>
      </c>
    </row>
    <row r="30" spans="1:11" x14ac:dyDescent="0.3">
      <c r="A30" s="24" t="s">
        <v>37</v>
      </c>
      <c r="B30" s="22" t="s">
        <v>38</v>
      </c>
      <c r="C30" s="25">
        <f>C28/C29/12</f>
        <v>85.031531531531527</v>
      </c>
      <c r="D30" s="43">
        <f>D28/D29/6</f>
        <v>85.031531531531527</v>
      </c>
      <c r="E30" s="43">
        <f>E28/E29/6</f>
        <v>85.031531531531527</v>
      </c>
    </row>
    <row r="31" spans="1:11" ht="21.95" customHeight="1" x14ac:dyDescent="0.3">
      <c r="A31" s="21" t="s">
        <v>6</v>
      </c>
      <c r="B31" s="22" t="s">
        <v>3</v>
      </c>
      <c r="C31" s="45">
        <v>32132.6</v>
      </c>
      <c r="D31" s="45">
        <v>18476.599999999999</v>
      </c>
      <c r="E31" s="21">
        <f>D31</f>
        <v>18476.599999999999</v>
      </c>
    </row>
    <row r="32" spans="1:11" ht="36.75" x14ac:dyDescent="0.3">
      <c r="A32" s="31" t="s">
        <v>56</v>
      </c>
      <c r="B32" s="22" t="s">
        <v>3</v>
      </c>
      <c r="C32" s="45">
        <f>18021+220.7</f>
        <v>18241.7</v>
      </c>
      <c r="D32" s="45">
        <v>11532</v>
      </c>
      <c r="E32" s="21">
        <f>D32</f>
        <v>11532</v>
      </c>
    </row>
    <row r="33" spans="1:12" ht="25.5" x14ac:dyDescent="0.3">
      <c r="A33" s="31" t="s">
        <v>8</v>
      </c>
      <c r="B33" s="22" t="s">
        <v>3</v>
      </c>
      <c r="C33" s="45">
        <v>16215</v>
      </c>
      <c r="D33" s="45">
        <v>2478</v>
      </c>
      <c r="E33" s="21">
        <f>D33</f>
        <v>2478</v>
      </c>
    </row>
    <row r="34" spans="1:12" ht="39" customHeight="1" x14ac:dyDescent="0.3">
      <c r="A34" s="31" t="s">
        <v>57</v>
      </c>
      <c r="B34" s="22" t="s">
        <v>3</v>
      </c>
      <c r="C34" s="23"/>
      <c r="D34" s="23">
        <v>0</v>
      </c>
      <c r="E34" s="23">
        <v>0</v>
      </c>
      <c r="L34" s="17" t="s">
        <v>45</v>
      </c>
    </row>
    <row r="35" spans="1:12" ht="52.5" x14ac:dyDescent="0.3">
      <c r="A35" s="31" t="s">
        <v>62</v>
      </c>
      <c r="B35" s="22" t="s">
        <v>3</v>
      </c>
      <c r="C35" s="48">
        <v>4330.2</v>
      </c>
      <c r="D35" s="48">
        <v>947.9</v>
      </c>
      <c r="E35" s="49">
        <f>D35</f>
        <v>947.9</v>
      </c>
    </row>
    <row r="36" spans="1:12" ht="52.5" x14ac:dyDescent="0.3">
      <c r="A36" s="31" t="s">
        <v>58</v>
      </c>
      <c r="B36" s="22" t="s">
        <v>3</v>
      </c>
      <c r="C36" s="48">
        <v>8132</v>
      </c>
      <c r="D36" s="48">
        <v>1728</v>
      </c>
      <c r="E36" s="21">
        <v>1728</v>
      </c>
      <c r="G36" s="26"/>
    </row>
    <row r="37" spans="1:12" ht="25.5" x14ac:dyDescent="0.3">
      <c r="A37" s="32" t="s">
        <v>52</v>
      </c>
      <c r="B37" s="22" t="s">
        <v>3</v>
      </c>
      <c r="C37" s="23">
        <v>5632</v>
      </c>
      <c r="D37" s="23">
        <v>1728</v>
      </c>
      <c r="E37" s="23">
        <v>1728</v>
      </c>
    </row>
    <row r="38" spans="1:12" ht="25.5" x14ac:dyDescent="0.3">
      <c r="A38" s="32" t="s">
        <v>53</v>
      </c>
      <c r="B38" s="22" t="s">
        <v>3</v>
      </c>
      <c r="C38" s="23">
        <v>2500</v>
      </c>
      <c r="D38" s="23">
        <v>0</v>
      </c>
      <c r="E38" s="23">
        <v>0</v>
      </c>
    </row>
    <row r="39" spans="1:12" ht="25.5" x14ac:dyDescent="0.3">
      <c r="A39" s="32" t="s">
        <v>54</v>
      </c>
      <c r="B39" s="22" t="s">
        <v>3</v>
      </c>
      <c r="C39" s="25">
        <v>0</v>
      </c>
      <c r="D39" s="23">
        <v>0</v>
      </c>
      <c r="E39" s="23">
        <v>0</v>
      </c>
    </row>
    <row r="40" spans="1:12" ht="36.75" x14ac:dyDescent="0.3">
      <c r="A40" s="42" t="s">
        <v>60</v>
      </c>
      <c r="B40" s="22" t="s">
        <v>3</v>
      </c>
      <c r="C40" s="49">
        <v>16289</v>
      </c>
      <c r="D40" s="45">
        <v>6227</v>
      </c>
      <c r="E40" s="21">
        <v>6227</v>
      </c>
    </row>
    <row r="41" spans="1:12" ht="36.75" x14ac:dyDescent="0.3">
      <c r="A41" s="42" t="s">
        <v>61</v>
      </c>
      <c r="B41" s="22" t="s">
        <v>3</v>
      </c>
      <c r="C41" s="25">
        <v>3500</v>
      </c>
      <c r="D41" s="23">
        <v>0</v>
      </c>
      <c r="E41" s="23">
        <v>0</v>
      </c>
    </row>
    <row r="42" spans="1:12" x14ac:dyDescent="0.3">
      <c r="A42" s="38"/>
      <c r="B42" s="39"/>
      <c r="C42" s="40"/>
      <c r="D42" s="41"/>
      <c r="E42" s="41"/>
    </row>
    <row r="43" spans="1:12" x14ac:dyDescent="0.3">
      <c r="A43" s="17" t="s">
        <v>47</v>
      </c>
      <c r="B43" s="19" t="s">
        <v>48</v>
      </c>
    </row>
    <row r="45" spans="1:12" ht="38.25" customHeight="1" x14ac:dyDescent="0.3">
      <c r="A45" s="17" t="s">
        <v>49</v>
      </c>
      <c r="B45" s="19" t="s">
        <v>50</v>
      </c>
    </row>
  </sheetData>
  <mergeCells count="9">
    <mergeCell ref="A1:E1"/>
    <mergeCell ref="A2:E2"/>
    <mergeCell ref="A6:E6"/>
    <mergeCell ref="A7:E7"/>
    <mergeCell ref="A11:A12"/>
    <mergeCell ref="B11:B12"/>
    <mergeCell ref="C11:E11"/>
    <mergeCell ref="A3:E3"/>
    <mergeCell ref="A4:E4"/>
  </mergeCells>
  <pageMargins left="0.51181102362204722" right="0.31496062992125984" top="0.36" bottom="0.35433070866141736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6" workbookViewId="0">
      <selection activeCell="C19" sqref="C19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50" t="s">
        <v>19</v>
      </c>
      <c r="B1" s="50"/>
      <c r="C1" s="50"/>
      <c r="D1" s="50"/>
      <c r="E1" s="50"/>
    </row>
    <row r="2" spans="1:5" x14ac:dyDescent="0.3">
      <c r="A2" s="50" t="s">
        <v>44</v>
      </c>
      <c r="B2" s="50"/>
      <c r="C2" s="50"/>
      <c r="D2" s="50"/>
      <c r="E2" s="50"/>
    </row>
    <row r="3" spans="1:5" x14ac:dyDescent="0.3">
      <c r="A3" s="1"/>
    </row>
    <row r="4" spans="1:5" x14ac:dyDescent="0.3">
      <c r="A4" s="53"/>
      <c r="B4" s="53"/>
      <c r="C4" s="53"/>
      <c r="D4" s="53"/>
      <c r="E4" s="53"/>
    </row>
    <row r="5" spans="1:5" ht="15.75" customHeight="1" x14ac:dyDescent="0.3">
      <c r="A5" s="54" t="s">
        <v>21</v>
      </c>
      <c r="B5" s="54"/>
      <c r="C5" s="54"/>
      <c r="D5" s="54"/>
      <c r="E5" s="54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51" t="s">
        <v>41</v>
      </c>
      <c r="B9" s="52" t="s">
        <v>24</v>
      </c>
      <c r="C9" s="51" t="s">
        <v>43</v>
      </c>
      <c r="D9" s="51"/>
      <c r="E9" s="51"/>
    </row>
    <row r="10" spans="1:5" ht="40.5" x14ac:dyDescent="0.3">
      <c r="A10" s="51"/>
      <c r="B10" s="52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34</v>
      </c>
      <c r="B11" s="8" t="s">
        <v>11</v>
      </c>
      <c r="C11" s="9"/>
      <c r="D11" s="9"/>
      <c r="E11" s="9"/>
    </row>
    <row r="12" spans="1:5" ht="25.5" x14ac:dyDescent="0.3">
      <c r="A12" s="12" t="s">
        <v>35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37</v>
      </c>
      <c r="B19" s="8" t="s">
        <v>38</v>
      </c>
      <c r="C19" s="9"/>
      <c r="D19" s="9"/>
      <c r="E19" s="9"/>
    </row>
    <row r="20" spans="1:5" ht="40.5" x14ac:dyDescent="0.3">
      <c r="A20" s="16" t="s">
        <v>36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37</v>
      </c>
      <c r="B22" s="8" t="s">
        <v>38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37</v>
      </c>
      <c r="B25" s="8" t="s">
        <v>38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50" t="s">
        <v>19</v>
      </c>
      <c r="B1" s="50"/>
      <c r="C1" s="50"/>
      <c r="D1" s="50"/>
      <c r="E1" s="50"/>
    </row>
    <row r="2" spans="1:5" x14ac:dyDescent="0.3">
      <c r="A2" s="50" t="s">
        <v>23</v>
      </c>
      <c r="B2" s="50"/>
      <c r="C2" s="50"/>
      <c r="D2" s="50"/>
      <c r="E2" s="50"/>
    </row>
    <row r="3" spans="1:5" x14ac:dyDescent="0.3">
      <c r="A3" s="1"/>
    </row>
    <row r="4" spans="1:5" x14ac:dyDescent="0.3">
      <c r="A4" s="53"/>
      <c r="B4" s="53"/>
      <c r="C4" s="53"/>
      <c r="D4" s="53"/>
      <c r="E4" s="53"/>
    </row>
    <row r="5" spans="1:5" ht="15.75" customHeight="1" x14ac:dyDescent="0.3">
      <c r="A5" s="54" t="s">
        <v>21</v>
      </c>
      <c r="B5" s="54"/>
      <c r="C5" s="54"/>
      <c r="D5" s="54"/>
      <c r="E5" s="54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51" t="s">
        <v>40</v>
      </c>
      <c r="B9" s="52" t="s">
        <v>24</v>
      </c>
      <c r="C9" s="51" t="s">
        <v>20</v>
      </c>
      <c r="D9" s="51"/>
      <c r="E9" s="51"/>
    </row>
    <row r="10" spans="1:5" ht="40.5" x14ac:dyDescent="0.3">
      <c r="A10" s="51"/>
      <c r="B10" s="52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37</v>
      </c>
      <c r="B19" s="8" t="s">
        <v>38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37</v>
      </c>
      <c r="B22" s="8" t="s">
        <v>38</v>
      </c>
      <c r="C22" s="9"/>
      <c r="D22" s="9"/>
      <c r="E22" s="9"/>
    </row>
    <row r="23" spans="1:5" ht="25.5" customHeight="1" x14ac:dyDescent="0.3">
      <c r="A23" s="16" t="s">
        <v>33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37</v>
      </c>
      <c r="B25" s="8" t="s">
        <v>38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37</v>
      </c>
      <c r="B28" s="8" t="s">
        <v>38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50" t="s">
        <v>19</v>
      </c>
      <c r="B1" s="50"/>
      <c r="C1" s="50"/>
      <c r="D1" s="50"/>
      <c r="E1" s="50"/>
    </row>
    <row r="2" spans="1:5" x14ac:dyDescent="0.3">
      <c r="A2" s="50" t="s">
        <v>23</v>
      </c>
      <c r="B2" s="50"/>
      <c r="C2" s="50"/>
      <c r="D2" s="50"/>
      <c r="E2" s="50"/>
    </row>
    <row r="3" spans="1:5" x14ac:dyDescent="0.3">
      <c r="A3" s="1"/>
    </row>
    <row r="4" spans="1:5" x14ac:dyDescent="0.3">
      <c r="A4" s="53"/>
      <c r="B4" s="53"/>
      <c r="C4" s="53"/>
      <c r="D4" s="53"/>
      <c r="E4" s="53"/>
    </row>
    <row r="5" spans="1:5" ht="15.75" customHeight="1" x14ac:dyDescent="0.3">
      <c r="A5" s="54" t="s">
        <v>21</v>
      </c>
      <c r="B5" s="54"/>
      <c r="C5" s="54"/>
      <c r="D5" s="54"/>
      <c r="E5" s="54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51" t="s">
        <v>39</v>
      </c>
      <c r="B9" s="52" t="s">
        <v>24</v>
      </c>
      <c r="C9" s="51" t="s">
        <v>20</v>
      </c>
      <c r="D9" s="51"/>
      <c r="E9" s="51"/>
    </row>
    <row r="10" spans="1:5" ht="40.5" x14ac:dyDescent="0.3">
      <c r="A10" s="51"/>
      <c r="B10" s="52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37</v>
      </c>
      <c r="B19" s="8" t="s">
        <v>38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37</v>
      </c>
      <c r="B22" s="8" t="s">
        <v>38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37</v>
      </c>
      <c r="B25" s="8" t="s">
        <v>38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2020-07-03T12:13:35Z</dcterms:modified>
</cp:coreProperties>
</file>