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среднее" sheetId="2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26" i="2"/>
  <c r="C26" i="2"/>
  <c r="D23" i="2"/>
  <c r="C23" i="2"/>
  <c r="D21" i="2"/>
  <c r="C21" i="2"/>
  <c r="D18" i="2"/>
  <c r="C18" i="2"/>
  <c r="C17" i="2"/>
  <c r="D27" i="2" l="1"/>
  <c r="E18" i="2"/>
  <c r="D24" i="2"/>
  <c r="D17" i="2"/>
  <c r="C15" i="2" l="1"/>
  <c r="C19" i="2"/>
  <c r="C22" i="2"/>
  <c r="C25" i="2"/>
  <c r="C28" i="2"/>
  <c r="C27" i="2"/>
  <c r="C13" i="2" l="1"/>
  <c r="C12" i="2" s="1"/>
  <c r="E23" i="2"/>
  <c r="E21" i="2"/>
  <c r="E17" i="2"/>
  <c r="E33" i="2"/>
  <c r="E32" i="2"/>
  <c r="E31" i="2"/>
  <c r="E30" i="2"/>
  <c r="E29" i="2"/>
  <c r="E16" i="2"/>
  <c r="D19" i="2" l="1"/>
  <c r="E19" i="2" s="1"/>
  <c r="E20" i="2"/>
  <c r="D15" i="2"/>
  <c r="D22" i="2"/>
  <c r="E22" i="2" s="1"/>
  <c r="E27" i="2"/>
  <c r="D28" i="2"/>
  <c r="E28" i="2" s="1"/>
  <c r="E24" i="2"/>
  <c r="D25" i="2"/>
  <c r="E26" i="2"/>
  <c r="D13" i="2" l="1"/>
  <c r="E15" i="2"/>
  <c r="E13" i="2" s="1"/>
  <c r="E12" i="2" s="1"/>
  <c r="E25" i="2"/>
  <c r="D12" i="2" l="1"/>
</calcChain>
</file>

<file path=xl/sharedStrings.xml><?xml version="1.0" encoding="utf-8"?>
<sst xmlns="http://schemas.openxmlformats.org/spreadsheetml/2006/main" count="157" uniqueCount="40">
  <si>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</si>
  <si>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</si>
  <si>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</si>
  <si>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</si>
  <si>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</si>
  <si>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</si>
  <si>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</si>
  <si>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</si>
  <si>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</si>
  <si>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</si>
  <si>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</si>
  <si>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</si>
  <si>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</si>
  <si>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</si>
  <si>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</si>
  <si>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</si>
  <si>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</si>
  <si>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</si>
  <si>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</si>
  <si>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</si>
  <si>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</si>
  <si>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</si>
  <si>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</si>
  <si>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</si>
  <si>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</si>
  <si>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</si>
  <si>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</si>
  <si>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</si>
  <si>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</si>
  <si>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</si>
  <si>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</si>
  <si>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</si>
  <si>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</si>
  <si>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</si>
  <si>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</si>
  <si>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</si>
  <si>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по состоянию на "1" июля 2021г.</t>
  </si>
  <si>
    <t>КГУ "Средняя общеобразовательная школа №29 города Павлодара" отдела образования города Павлодара, управления образования Павлодарской области</t>
  </si>
  <si>
    <t>2021 год</t>
  </si>
  <si>
    <t>Периодичность: полугодовая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</si>
</sst>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/>
    <xf numFmtId="164" fontId="2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7" fillId="2" borderId="2" xfId="0" applyFont="1" applyFill="1" applyBorder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A8" sqref="A8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6" width="12" style="2" customWidth="1"/>
    <col min="7" max="8" width="9.85546875" style="2" bestFit="1" customWidth="1"/>
    <col min="9" max="16384" width="9.140625" style="2"/>
  </cols>
  <sheetData>
    <row r="1" spans="1:6" x14ac:dyDescent="0.3">
      <c r="A1" s="27" t="s">
        <v>16</v>
      </c>
      <c r="B1" s="27"/>
      <c r="C1" s="27"/>
      <c r="D1" s="27"/>
      <c r="E1" s="27"/>
    </row>
    <row r="2" spans="1:6" x14ac:dyDescent="0.3">
      <c r="A2" s="27" t="s">
        <v>36</v>
      </c>
      <c r="B2" s="27"/>
      <c r="C2" s="27"/>
      <c r="D2" s="27"/>
      <c r="E2" s="27"/>
    </row>
    <row r="3" spans="1:6" x14ac:dyDescent="0.3">
      <c r="A3" s="1"/>
    </row>
    <row r="4" spans="1:6" ht="49.5" customHeight="1" x14ac:dyDescent="0.3">
      <c r="A4" s="32" t="s">
        <v>37</v>
      </c>
      <c r="B4" s="32"/>
      <c r="C4" s="32"/>
      <c r="D4" s="32"/>
      <c r="E4" s="32"/>
    </row>
    <row r="5" spans="1:6" ht="15.75" customHeight="1" x14ac:dyDescent="0.3">
      <c r="A5" s="31" t="s">
        <v>18</v>
      </c>
      <c r="B5" s="31"/>
      <c r="C5" s="31"/>
      <c r="D5" s="31"/>
      <c r="E5" s="31"/>
    </row>
    <row r="6" spans="1:6" x14ac:dyDescent="0.3">
      <c r="A6" s="4"/>
      <c r="C6" s="21"/>
      <c r="D6" s="21"/>
      <c r="E6" s="21"/>
      <c r="F6" s="20"/>
    </row>
    <row r="7" spans="1:6" x14ac:dyDescent="0.3">
      <c r="A7" s="15" t="s">
        <v>39</v>
      </c>
      <c r="C7" s="22"/>
      <c r="D7" s="22"/>
      <c r="E7" s="22"/>
    </row>
    <row r="8" spans="1:6" x14ac:dyDescent="0.3">
      <c r="A8" s="1"/>
      <c r="C8" s="22"/>
      <c r="D8" s="22"/>
      <c r="E8" s="22"/>
    </row>
    <row r="9" spans="1:6" x14ac:dyDescent="0.3">
      <c r="A9" s="28" t="s">
        <v>35</v>
      </c>
      <c r="B9" s="29" t="s">
        <v>21</v>
      </c>
      <c r="C9" s="28" t="s">
        <v>38</v>
      </c>
      <c r="D9" s="28"/>
      <c r="E9" s="28"/>
    </row>
    <row r="10" spans="1:6" ht="40.5" x14ac:dyDescent="0.3">
      <c r="A10" s="28"/>
      <c r="B10" s="29"/>
      <c r="C10" s="5" t="s">
        <v>22</v>
      </c>
      <c r="D10" s="5" t="s">
        <v>23</v>
      </c>
      <c r="E10" s="6" t="s">
        <v>15</v>
      </c>
    </row>
    <row r="11" spans="1:6" x14ac:dyDescent="0.3">
      <c r="A11" s="7" t="s">
        <v>24</v>
      </c>
      <c r="B11" s="8" t="s">
        <v>10</v>
      </c>
      <c r="C11" s="17">
        <v>2179</v>
      </c>
      <c r="D11" s="17">
        <v>2179</v>
      </c>
      <c r="E11" s="17">
        <v>2179</v>
      </c>
    </row>
    <row r="12" spans="1:6" ht="25.5" x14ac:dyDescent="0.3">
      <c r="A12" s="12" t="s">
        <v>27</v>
      </c>
      <c r="B12" s="8" t="s">
        <v>2</v>
      </c>
      <c r="C12" s="19">
        <f t="shared" ref="C12:E12" si="0">C13/C11</f>
        <v>383.9242771913722</v>
      </c>
      <c r="D12" s="19">
        <f t="shared" si="0"/>
        <v>223.7237264800367</v>
      </c>
      <c r="E12" s="18">
        <f t="shared" si="0"/>
        <v>223.7237264800367</v>
      </c>
    </row>
    <row r="13" spans="1:6" ht="25.5" x14ac:dyDescent="0.3">
      <c r="A13" s="7" t="s">
        <v>11</v>
      </c>
      <c r="B13" s="8" t="s">
        <v>2</v>
      </c>
      <c r="C13" s="9">
        <f>C15+C29+C30+C31+C32+C33</f>
        <v>836571</v>
      </c>
      <c r="D13" s="9">
        <f>D15+D29+D30+D31+D32+D33</f>
        <v>487494</v>
      </c>
      <c r="E13" s="9">
        <f t="shared" ref="E13" si="1">E15+E29+E30+E31+E32+E33</f>
        <v>487494</v>
      </c>
      <c r="F13" s="20"/>
    </row>
    <row r="14" spans="1:6" x14ac:dyDescent="0.3">
      <c r="A14" s="10" t="s">
        <v>0</v>
      </c>
      <c r="B14" s="11"/>
      <c r="C14" s="9"/>
      <c r="D14" s="9"/>
      <c r="E14" s="9"/>
    </row>
    <row r="15" spans="1:6" ht="25.5" x14ac:dyDescent="0.3">
      <c r="A15" s="7" t="s">
        <v>12</v>
      </c>
      <c r="B15" s="8" t="s">
        <v>2</v>
      </c>
      <c r="C15" s="9">
        <f>C17+C20+C23+C26</f>
        <v>654422</v>
      </c>
      <c r="D15" s="9">
        <f t="shared" ref="D15:E15" si="2">D17+D20+D23+D26</f>
        <v>377703</v>
      </c>
      <c r="E15" s="9">
        <f t="shared" si="2"/>
        <v>377703</v>
      </c>
      <c r="F15" s="26"/>
    </row>
    <row r="16" spans="1:6" x14ac:dyDescent="0.3">
      <c r="A16" s="10" t="s">
        <v>1</v>
      </c>
      <c r="B16" s="11"/>
      <c r="C16" s="9"/>
      <c r="D16" s="9"/>
      <c r="E16" s="9">
        <f>D16</f>
        <v>0</v>
      </c>
    </row>
    <row r="17" spans="1:5" ht="25.5" x14ac:dyDescent="0.3">
      <c r="A17" s="9" t="s">
        <v>13</v>
      </c>
      <c r="B17" s="8" t="s">
        <v>2</v>
      </c>
      <c r="C17" s="23">
        <f>1572*12</f>
        <v>18864</v>
      </c>
      <c r="D17" s="23">
        <f>1303*6</f>
        <v>7818</v>
      </c>
      <c r="E17" s="9">
        <f t="shared" ref="E17:E33" si="3">D17</f>
        <v>7818</v>
      </c>
    </row>
    <row r="18" spans="1:5" x14ac:dyDescent="0.3">
      <c r="A18" s="12" t="s">
        <v>4</v>
      </c>
      <c r="B18" s="13" t="s">
        <v>3</v>
      </c>
      <c r="C18" s="23">
        <f>12*12</f>
        <v>144</v>
      </c>
      <c r="D18" s="23">
        <f>12*6</f>
        <v>72</v>
      </c>
      <c r="E18" s="9">
        <f>D18</f>
        <v>72</v>
      </c>
    </row>
    <row r="19" spans="1:5" ht="21.95" customHeight="1" x14ac:dyDescent="0.3">
      <c r="A19" s="12" t="s">
        <v>31</v>
      </c>
      <c r="B19" s="8" t="s">
        <v>32</v>
      </c>
      <c r="C19" s="24">
        <f>C17/C18</f>
        <v>131</v>
      </c>
      <c r="D19" s="24">
        <f>D17/D18</f>
        <v>108.58333333333333</v>
      </c>
      <c r="E19" s="18">
        <f t="shared" si="3"/>
        <v>108.58333333333333</v>
      </c>
    </row>
    <row r="20" spans="1:5" ht="25.5" x14ac:dyDescent="0.3">
      <c r="A20" s="9" t="s">
        <v>25</v>
      </c>
      <c r="B20" s="8" t="s">
        <v>2</v>
      </c>
      <c r="C20" s="25">
        <v>571238</v>
      </c>
      <c r="D20" s="25">
        <v>337725</v>
      </c>
      <c r="E20" s="9">
        <f t="shared" si="3"/>
        <v>337725</v>
      </c>
    </row>
    <row r="21" spans="1:5" x14ac:dyDescent="0.3">
      <c r="A21" s="12" t="s">
        <v>4</v>
      </c>
      <c r="B21" s="13" t="s">
        <v>3</v>
      </c>
      <c r="C21" s="23">
        <f>150*12</f>
        <v>1800</v>
      </c>
      <c r="D21" s="23">
        <f>150*6</f>
        <v>900</v>
      </c>
      <c r="E21" s="9">
        <f t="shared" si="3"/>
        <v>900</v>
      </c>
    </row>
    <row r="22" spans="1:5" ht="21.95" customHeight="1" x14ac:dyDescent="0.3">
      <c r="A22" s="12" t="s">
        <v>31</v>
      </c>
      <c r="B22" s="8" t="s">
        <v>32</v>
      </c>
      <c r="C22" s="24">
        <f>C20/C21</f>
        <v>317.35444444444443</v>
      </c>
      <c r="D22" s="24">
        <f>D20/D21</f>
        <v>375.25</v>
      </c>
      <c r="E22" s="18">
        <f t="shared" si="3"/>
        <v>375.25</v>
      </c>
    </row>
    <row r="23" spans="1:5" ht="39" x14ac:dyDescent="0.3">
      <c r="A23" s="16" t="s">
        <v>29</v>
      </c>
      <c r="B23" s="8" t="s">
        <v>2</v>
      </c>
      <c r="C23" s="23">
        <f>2002*12</f>
        <v>24024</v>
      </c>
      <c r="D23" s="23">
        <f>2002*6</f>
        <v>12012</v>
      </c>
      <c r="E23" s="9">
        <f t="shared" si="3"/>
        <v>12012</v>
      </c>
    </row>
    <row r="24" spans="1:5" x14ac:dyDescent="0.3">
      <c r="A24" s="12" t="s">
        <v>4</v>
      </c>
      <c r="B24" s="13" t="s">
        <v>3</v>
      </c>
      <c r="C24" s="9">
        <v>504</v>
      </c>
      <c r="D24" s="9">
        <f>45*6</f>
        <v>270</v>
      </c>
      <c r="E24" s="9">
        <f t="shared" si="3"/>
        <v>270</v>
      </c>
    </row>
    <row r="25" spans="1:5" ht="21.95" customHeight="1" x14ac:dyDescent="0.3">
      <c r="A25" s="12" t="s">
        <v>31</v>
      </c>
      <c r="B25" s="8" t="s">
        <v>32</v>
      </c>
      <c r="C25" s="18">
        <f>C23/C24</f>
        <v>47.666666666666664</v>
      </c>
      <c r="D25" s="18">
        <f>D23/D24</f>
        <v>44.488888888888887</v>
      </c>
      <c r="E25" s="18">
        <f t="shared" si="3"/>
        <v>44.488888888888887</v>
      </c>
    </row>
    <row r="26" spans="1:5" ht="25.5" x14ac:dyDescent="0.3">
      <c r="A26" s="9" t="s">
        <v>26</v>
      </c>
      <c r="B26" s="8" t="s">
        <v>2</v>
      </c>
      <c r="C26" s="9">
        <f>3358*12</f>
        <v>40296</v>
      </c>
      <c r="D26" s="9">
        <f>3358*6</f>
        <v>20148</v>
      </c>
      <c r="E26" s="9">
        <f t="shared" si="3"/>
        <v>20148</v>
      </c>
    </row>
    <row r="27" spans="1:5" x14ac:dyDescent="0.3">
      <c r="A27" s="12" t="s">
        <v>4</v>
      </c>
      <c r="B27" s="13" t="s">
        <v>3</v>
      </c>
      <c r="C27" s="9">
        <f>46*12</f>
        <v>552</v>
      </c>
      <c r="D27" s="9">
        <f>46*6</f>
        <v>276</v>
      </c>
      <c r="E27" s="9">
        <f t="shared" si="3"/>
        <v>276</v>
      </c>
    </row>
    <row r="28" spans="1:5" ht="21.95" customHeight="1" x14ac:dyDescent="0.3">
      <c r="A28" s="12" t="s">
        <v>31</v>
      </c>
      <c r="B28" s="8" t="s">
        <v>32</v>
      </c>
      <c r="C28" s="18">
        <f>C26/C27</f>
        <v>73</v>
      </c>
      <c r="D28" s="18">
        <f>D26/D27</f>
        <v>73</v>
      </c>
      <c r="E28" s="18">
        <f t="shared" si="3"/>
        <v>73</v>
      </c>
    </row>
    <row r="29" spans="1:5" ht="25.5" x14ac:dyDescent="0.3">
      <c r="A29" s="7" t="s">
        <v>5</v>
      </c>
      <c r="B29" s="8" t="s">
        <v>2</v>
      </c>
      <c r="C29" s="9">
        <v>69265</v>
      </c>
      <c r="D29" s="9">
        <v>40552</v>
      </c>
      <c r="E29" s="9">
        <f t="shared" si="3"/>
        <v>40552</v>
      </c>
    </row>
    <row r="30" spans="1:5" ht="36.75" x14ac:dyDescent="0.3">
      <c r="A30" s="14" t="s">
        <v>6</v>
      </c>
      <c r="B30" s="8" t="s">
        <v>2</v>
      </c>
      <c r="C30" s="9">
        <v>14972</v>
      </c>
      <c r="D30" s="9">
        <v>10237</v>
      </c>
      <c r="E30" s="9">
        <f t="shared" si="3"/>
        <v>10237</v>
      </c>
    </row>
    <row r="31" spans="1:5" ht="25.5" x14ac:dyDescent="0.3">
      <c r="A31" s="14" t="s">
        <v>7</v>
      </c>
      <c r="B31" s="8" t="s">
        <v>2</v>
      </c>
      <c r="C31" s="17">
        <v>14525</v>
      </c>
      <c r="D31" s="17">
        <f>C31</f>
        <v>14525</v>
      </c>
      <c r="E31" s="9">
        <f t="shared" si="3"/>
        <v>14525</v>
      </c>
    </row>
    <row r="32" spans="1:5" ht="36.75" x14ac:dyDescent="0.3">
      <c r="A32" s="14" t="s">
        <v>8</v>
      </c>
      <c r="B32" s="8" t="s">
        <v>2</v>
      </c>
      <c r="C32" s="9">
        <v>13845</v>
      </c>
      <c r="D32" s="9">
        <v>710</v>
      </c>
      <c r="E32" s="9">
        <f t="shared" si="3"/>
        <v>710</v>
      </c>
    </row>
    <row r="33" spans="1:5" ht="38.25" customHeight="1" x14ac:dyDescent="0.3">
      <c r="A33" s="14" t="s">
        <v>9</v>
      </c>
      <c r="B33" s="8" t="s">
        <v>2</v>
      </c>
      <c r="C33" s="9">
        <v>69542</v>
      </c>
      <c r="D33" s="9">
        <v>43767</v>
      </c>
      <c r="E33" s="9">
        <f t="shared" si="3"/>
        <v>43767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7" t="s">
        <v>16</v>
      </c>
      <c r="B1" s="27"/>
      <c r="C1" s="27"/>
      <c r="D1" s="27"/>
      <c r="E1" s="27"/>
    </row>
    <row r="2" spans="1:5" x14ac:dyDescent="0.3">
      <c r="A2" s="27" t="s">
        <v>20</v>
      </c>
      <c r="B2" s="27"/>
      <c r="C2" s="27"/>
      <c r="D2" s="27"/>
      <c r="E2" s="27"/>
    </row>
    <row r="3" spans="1:5" x14ac:dyDescent="0.3">
      <c r="A3" s="1"/>
    </row>
    <row r="4" spans="1:5" x14ac:dyDescent="0.3">
      <c r="A4" s="30"/>
      <c r="B4" s="30"/>
      <c r="C4" s="30"/>
      <c r="D4" s="30"/>
      <c r="E4" s="30"/>
    </row>
    <row r="5" spans="1:5" ht="15.75" customHeight="1" x14ac:dyDescent="0.3">
      <c r="A5" s="31" t="s">
        <v>18</v>
      </c>
      <c r="B5" s="31"/>
      <c r="C5" s="31"/>
      <c r="D5" s="31"/>
      <c r="E5" s="3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8" t="s">
        <v>34</v>
      </c>
      <c r="B9" s="29" t="s">
        <v>21</v>
      </c>
      <c r="C9" s="28" t="s">
        <v>17</v>
      </c>
      <c r="D9" s="28"/>
      <c r="E9" s="28"/>
    </row>
    <row r="10" spans="1:5" ht="40.5" x14ac:dyDescent="0.3">
      <c r="A10" s="28"/>
      <c r="B10" s="2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7" t="s">
        <v>16</v>
      </c>
      <c r="B1" s="27"/>
      <c r="C1" s="27"/>
      <c r="D1" s="27"/>
      <c r="E1" s="27"/>
    </row>
    <row r="2" spans="1:5" x14ac:dyDescent="0.3">
      <c r="A2" s="27" t="s">
        <v>20</v>
      </c>
      <c r="B2" s="27"/>
      <c r="C2" s="27"/>
      <c r="D2" s="27"/>
      <c r="E2" s="27"/>
    </row>
    <row r="3" spans="1:5" x14ac:dyDescent="0.3">
      <c r="A3" s="1"/>
    </row>
    <row r="4" spans="1:5" x14ac:dyDescent="0.3">
      <c r="A4" s="30"/>
      <c r="B4" s="30"/>
      <c r="C4" s="30"/>
      <c r="D4" s="30"/>
      <c r="E4" s="30"/>
    </row>
    <row r="5" spans="1:5" ht="15.75" customHeight="1" x14ac:dyDescent="0.3">
      <c r="A5" s="31" t="s">
        <v>18</v>
      </c>
      <c r="B5" s="31"/>
      <c r="C5" s="31"/>
      <c r="D5" s="31"/>
      <c r="E5" s="3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8" t="s">
        <v>33</v>
      </c>
      <c r="B9" s="29" t="s">
        <v>21</v>
      </c>
      <c r="C9" s="28" t="s">
        <v>17</v>
      </c>
      <c r="D9" s="28"/>
      <c r="E9" s="28"/>
    </row>
    <row r="10" spans="1:5" ht="40.5" x14ac:dyDescent="0.3">
      <c r="A10" s="28"/>
      <c r="B10" s="2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2021-07-02T09:02:29Z</dcterms:modified>
</cp:coreProperties>
</file>