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Лист1!$A$1:$AE$39</definedName>
  </definedNames>
  <calcPr calcId="144525"/>
</workbook>
</file>

<file path=xl/calcChain.xml><?xml version="1.0" encoding="utf-8"?>
<calcChain xmlns="http://schemas.openxmlformats.org/spreadsheetml/2006/main">
  <c r="D30" i="1" l="1"/>
  <c r="D20" i="1"/>
  <c r="E25" i="1" l="1"/>
  <c r="D27" i="1"/>
  <c r="D26" i="1"/>
  <c r="D15" i="1"/>
  <c r="D13" i="1"/>
  <c r="C13" i="1"/>
  <c r="C15" i="1"/>
  <c r="C27" i="1" l="1"/>
  <c r="C26" i="1"/>
  <c r="C23" i="1" l="1"/>
  <c r="C25" i="1" s="1"/>
  <c r="C19" i="1"/>
  <c r="C22" i="1"/>
</calcChain>
</file>

<file path=xl/sharedStrings.xml><?xml version="1.0" encoding="utf-8"?>
<sst xmlns="http://schemas.openxmlformats.org/spreadsheetml/2006/main" count="54" uniqueCount="36">
  <si>
    <t>Основные показатели финансовой деятельности организации образования</t>
  </si>
  <si>
    <t>ГККП "Ясли-сад № 16 г.Павлодара"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</si>
  <si>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</si>
  <si>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</si>
  <si>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</si>
  <si>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</si>
  <si>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годовой план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</si>
  <si>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</si>
  <si>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</si>
  <si>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</si>
  <si>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</si>
  <si>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</si>
  <si>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</si>
  <si>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</si>
  <si>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</si>
  <si>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</si>
  <si>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</si>
  <si>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</si>
  <si>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</si>
  <si>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</si>
  <si>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</si>
  <si>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</si>
  <si>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</si>
  <si>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</si>
  <si>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</si>
  <si>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</si>
  <si>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</si>
  <si>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</si>
  <si>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"1" января 2021г.</t>
  </si>
  <si>
    <t>на 01 января  2021 г.</t>
  </si>
  <si>
    <t>план на период 1 полугодие 2021г</t>
  </si>
  <si>
    <t>2021 год</t>
  </si>
  <si>
    <t>Руководитель</t>
  </si>
  <si>
    <t>Бухгалтер</t>
  </si>
  <si>
    <t>Ергазинова Г.Ш</t>
  </si>
  <si>
    <t>Бейсенова М.Б.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</si>
</sst>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20"/>
      <color rgb="FFFF0000"/>
      <name val="Calibri"/>
      <family val="2"/>
      <charset val="204"/>
      <scheme val="minor"/>
    </font>
    <font>
      <i/>
      <sz val="16"/>
      <color theme="1"/>
      <name val="Arial Narrow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7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8" fillId="0" borderId="3" xfId="0" applyFont="1" applyBorder="1"/>
    <xf numFmtId="164" fontId="8" fillId="0" borderId="3" xfId="0" applyNumberFormat="1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3" xfId="0" applyFont="1" applyFill="1" applyBorder="1"/>
    <xf numFmtId="0" fontId="1" fillId="2" borderId="3" xfId="0" applyFont="1" applyFill="1" applyBorder="1"/>
    <xf numFmtId="0" fontId="8" fillId="2" borderId="3" xfId="0" applyFont="1" applyFill="1" applyBorder="1"/>
    <xf numFmtId="164" fontId="8" fillId="2" borderId="3" xfId="0" applyNumberFormat="1" applyFont="1" applyFill="1" applyBorder="1"/>
    <xf numFmtId="0" fontId="10" fillId="0" borderId="0" xfId="0" applyFont="1"/>
    <xf numFmtId="0" fontId="11" fillId="0" borderId="0" xfId="0" applyFont="1"/>
    <xf numFmtId="0" fontId="9" fillId="2" borderId="0" xfId="0" applyFont="1" applyFill="1"/>
    <xf numFmtId="0" fontId="12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80" zoomScaleNormal="80" zoomScaleSheetLayoutView="75" workbookViewId="0">
      <selection activeCell="O14" sqref="O14"/>
    </sheetView>
  </sheetViews>
  <sheetFormatPr defaultRowHeight="26.25" x14ac:dyDescent="0.4"/>
  <cols>
    <col min="1" max="1" width="69.42578125" style="3" customWidth="1"/>
    <col min="2" max="2" width="9.140625" style="2"/>
    <col min="3" max="3" width="12" style="3" customWidth="1"/>
    <col min="4" max="4" width="15.5703125" style="3" customWidth="1"/>
    <col min="5" max="5" width="12" style="3" customWidth="1"/>
    <col min="7" max="7" width="27.85546875" style="37" customWidth="1"/>
  </cols>
  <sheetData>
    <row r="1" spans="1:5" x14ac:dyDescent="0.4">
      <c r="A1" s="24" t="s">
        <v>0</v>
      </c>
      <c r="B1" s="24"/>
      <c r="C1" s="24"/>
      <c r="D1" s="24"/>
      <c r="E1" s="24"/>
    </row>
    <row r="2" spans="1:5" x14ac:dyDescent="0.4">
      <c r="A2" s="24" t="s">
        <v>28</v>
      </c>
      <c r="B2" s="24"/>
      <c r="C2" s="24"/>
      <c r="D2" s="24"/>
      <c r="E2" s="24"/>
    </row>
    <row r="3" spans="1:5" x14ac:dyDescent="0.4">
      <c r="A3" s="19"/>
      <c r="B3" s="20"/>
      <c r="C3" s="21"/>
      <c r="D3" s="21"/>
      <c r="E3" s="21"/>
    </row>
    <row r="4" spans="1:5" x14ac:dyDescent="0.4">
      <c r="A4" s="25" t="s">
        <v>1</v>
      </c>
      <c r="B4" s="25"/>
      <c r="C4" s="25"/>
      <c r="D4" s="25"/>
      <c r="E4" s="25"/>
    </row>
    <row r="5" spans="1:5" x14ac:dyDescent="0.4">
      <c r="A5" s="26" t="s">
        <v>2</v>
      </c>
      <c r="B5" s="26"/>
      <c r="C5" s="26"/>
      <c r="D5" s="26"/>
      <c r="E5" s="26"/>
    </row>
    <row r="6" spans="1:5" ht="20.25" customHeight="1" x14ac:dyDescent="0.4">
      <c r="A6" s="27" t="s">
        <v>29</v>
      </c>
      <c r="B6" s="27"/>
      <c r="C6" s="27"/>
      <c r="D6" s="27"/>
      <c r="E6" s="27"/>
    </row>
    <row r="7" spans="1:5" x14ac:dyDescent="0.4">
      <c r="A7" s="4" t="s">
        <v>3</v>
      </c>
    </row>
    <row r="8" spans="1:5" x14ac:dyDescent="0.4">
      <c r="A8" s="1"/>
    </row>
    <row r="9" spans="1:5" ht="20.25" customHeight="1" x14ac:dyDescent="0.4">
      <c r="A9" s="15" t="s">
        <v>4</v>
      </c>
      <c r="B9" s="22" t="s">
        <v>5</v>
      </c>
      <c r="C9" s="28" t="s">
        <v>31</v>
      </c>
      <c r="D9" s="29"/>
      <c r="E9" s="30"/>
    </row>
    <row r="10" spans="1:5" ht="99.75" customHeight="1" x14ac:dyDescent="0.4">
      <c r="A10" s="15"/>
      <c r="B10" s="23"/>
      <c r="C10" s="16" t="s">
        <v>6</v>
      </c>
      <c r="D10" s="17" t="s">
        <v>30</v>
      </c>
      <c r="E10" s="18" t="s">
        <v>7</v>
      </c>
    </row>
    <row r="11" spans="1:5" x14ac:dyDescent="0.4">
      <c r="A11" s="5" t="s">
        <v>8</v>
      </c>
      <c r="B11" s="6" t="s">
        <v>9</v>
      </c>
      <c r="C11" s="7"/>
      <c r="D11" s="7"/>
      <c r="E11" s="7"/>
    </row>
    <row r="12" spans="1:5" x14ac:dyDescent="0.4">
      <c r="A12" s="8" t="s">
        <v>10</v>
      </c>
      <c r="B12" s="6" t="s">
        <v>11</v>
      </c>
      <c r="C12" s="7"/>
      <c r="D12" s="7"/>
      <c r="E12" s="7"/>
    </row>
    <row r="13" spans="1:5" x14ac:dyDescent="0.4">
      <c r="A13" s="5" t="s">
        <v>12</v>
      </c>
      <c r="B13" s="6" t="s">
        <v>11</v>
      </c>
      <c r="C13" s="5">
        <f>103096+19364</f>
        <v>122460</v>
      </c>
      <c r="D13" s="5">
        <f>56504+16194</f>
        <v>72698</v>
      </c>
      <c r="E13" s="5">
        <v>72698</v>
      </c>
    </row>
    <row r="14" spans="1:5" x14ac:dyDescent="0.4">
      <c r="A14" s="9" t="s">
        <v>13</v>
      </c>
      <c r="B14" s="10"/>
      <c r="C14" s="31"/>
      <c r="D14" s="31"/>
      <c r="E14" s="7"/>
    </row>
    <row r="15" spans="1:5" x14ac:dyDescent="0.4">
      <c r="A15" s="5" t="s">
        <v>14</v>
      </c>
      <c r="B15" s="6" t="s">
        <v>11</v>
      </c>
      <c r="C15" s="32">
        <f>74145+4455+16522+1100</f>
        <v>96222</v>
      </c>
      <c r="D15" s="32">
        <f>40567+14055+2290+328+552</f>
        <v>57792</v>
      </c>
      <c r="E15" s="5">
        <v>57792</v>
      </c>
    </row>
    <row r="16" spans="1:5" x14ac:dyDescent="0.4">
      <c r="A16" s="9" t="s">
        <v>15</v>
      </c>
      <c r="B16" s="10"/>
      <c r="C16" s="31"/>
      <c r="D16" s="31"/>
      <c r="E16" s="7"/>
    </row>
    <row r="17" spans="1:7" x14ac:dyDescent="0.4">
      <c r="A17" s="7" t="s">
        <v>16</v>
      </c>
      <c r="B17" s="6" t="s">
        <v>11</v>
      </c>
      <c r="C17" s="32">
        <v>10876</v>
      </c>
      <c r="D17" s="32">
        <v>9825</v>
      </c>
      <c r="E17" s="5">
        <v>9825</v>
      </c>
    </row>
    <row r="18" spans="1:7" x14ac:dyDescent="0.4">
      <c r="A18" s="8" t="s">
        <v>17</v>
      </c>
      <c r="B18" s="11" t="s">
        <v>18</v>
      </c>
      <c r="C18" s="33">
        <v>10</v>
      </c>
      <c r="D18" s="33">
        <v>10</v>
      </c>
      <c r="E18" s="12">
        <v>10</v>
      </c>
    </row>
    <row r="19" spans="1:7" x14ac:dyDescent="0.4">
      <c r="A19" s="8" t="s">
        <v>19</v>
      </c>
      <c r="B19" s="6" t="s">
        <v>20</v>
      </c>
      <c r="C19" s="34">
        <f>C17/C18/12</f>
        <v>90.633333333333326</v>
      </c>
      <c r="D19" s="34">
        <v>163.744</v>
      </c>
      <c r="E19" s="13">
        <v>163.744</v>
      </c>
    </row>
    <row r="20" spans="1:7" x14ac:dyDescent="0.4">
      <c r="A20" s="7" t="s">
        <v>21</v>
      </c>
      <c r="B20" s="6" t="s">
        <v>11</v>
      </c>
      <c r="C20" s="32">
        <v>43502</v>
      </c>
      <c r="D20" s="32">
        <f>D15-D17-D23</f>
        <v>36724</v>
      </c>
      <c r="E20" s="5">
        <v>36724</v>
      </c>
    </row>
    <row r="21" spans="1:7" x14ac:dyDescent="0.4">
      <c r="A21" s="8" t="s">
        <v>17</v>
      </c>
      <c r="B21" s="11" t="s">
        <v>18</v>
      </c>
      <c r="C21" s="33">
        <v>56</v>
      </c>
      <c r="D21" s="33">
        <v>56</v>
      </c>
      <c r="E21" s="12">
        <v>56</v>
      </c>
    </row>
    <row r="22" spans="1:7" x14ac:dyDescent="0.4">
      <c r="A22" s="8" t="s">
        <v>19</v>
      </c>
      <c r="B22" s="6" t="s">
        <v>20</v>
      </c>
      <c r="C22" s="34">
        <f>C20/C21/12</f>
        <v>64.735119047619051</v>
      </c>
      <c r="D22" s="34">
        <v>109.298</v>
      </c>
      <c r="E22" s="13">
        <v>109.298</v>
      </c>
    </row>
    <row r="23" spans="1:7" x14ac:dyDescent="0.4">
      <c r="A23" s="7" t="s">
        <v>22</v>
      </c>
      <c r="B23" s="6" t="s">
        <v>11</v>
      </c>
      <c r="C23" s="32">
        <f>C15-C17-C20</f>
        <v>41844</v>
      </c>
      <c r="D23" s="32">
        <v>11243</v>
      </c>
      <c r="E23" s="5">
        <v>11243</v>
      </c>
    </row>
    <row r="24" spans="1:7" x14ac:dyDescent="0.4">
      <c r="A24" s="8" t="s">
        <v>17</v>
      </c>
      <c r="B24" s="11" t="s">
        <v>18</v>
      </c>
      <c r="C24" s="33">
        <v>19</v>
      </c>
      <c r="D24" s="31">
        <v>19</v>
      </c>
      <c r="E24" s="7">
        <v>19</v>
      </c>
    </row>
    <row r="25" spans="1:7" x14ac:dyDescent="0.4">
      <c r="A25" s="8" t="s">
        <v>19</v>
      </c>
      <c r="B25" s="6" t="s">
        <v>20</v>
      </c>
      <c r="C25" s="34">
        <f>C23/C24/12</f>
        <v>183.52631578947367</v>
      </c>
      <c r="D25" s="34">
        <v>98623</v>
      </c>
      <c r="E25" s="13">
        <f>E23/E24/3</f>
        <v>197.2456140350877</v>
      </c>
    </row>
    <row r="26" spans="1:7" x14ac:dyDescent="0.4">
      <c r="A26" s="5" t="s">
        <v>23</v>
      </c>
      <c r="B26" s="6" t="s">
        <v>11</v>
      </c>
      <c r="C26" s="32">
        <f>1742+7864</f>
        <v>9606</v>
      </c>
      <c r="D26" s="32">
        <f>2301+646+1344+358+831+255</f>
        <v>5735</v>
      </c>
      <c r="E26" s="5">
        <v>5735</v>
      </c>
    </row>
    <row r="27" spans="1:7" ht="38.25" x14ac:dyDescent="0.4">
      <c r="A27" s="14" t="s">
        <v>24</v>
      </c>
      <c r="B27" s="6" t="s">
        <v>11</v>
      </c>
      <c r="C27" s="32">
        <f>8200+328</f>
        <v>8528</v>
      </c>
      <c r="D27" s="32">
        <f>6032+133</f>
        <v>6165</v>
      </c>
      <c r="E27" s="5">
        <v>6165</v>
      </c>
    </row>
    <row r="28" spans="1:7" x14ac:dyDescent="0.4">
      <c r="A28" s="14" t="s">
        <v>25</v>
      </c>
      <c r="B28" s="6" t="s">
        <v>11</v>
      </c>
      <c r="C28" s="32">
        <v>1300</v>
      </c>
      <c r="D28" s="32">
        <v>1300</v>
      </c>
      <c r="E28" s="5">
        <v>1300</v>
      </c>
    </row>
    <row r="29" spans="1:7" ht="38.25" x14ac:dyDescent="0.4">
      <c r="A29" s="14" t="s">
        <v>26</v>
      </c>
      <c r="B29" s="6" t="s">
        <v>11</v>
      </c>
      <c r="C29" s="32">
        <v>1000</v>
      </c>
      <c r="D29" s="32">
        <v>0</v>
      </c>
      <c r="E29" s="5">
        <v>0</v>
      </c>
    </row>
    <row r="30" spans="1:7" ht="54" x14ac:dyDescent="0.4">
      <c r="A30" s="14" t="s">
        <v>27</v>
      </c>
      <c r="B30" s="6" t="s">
        <v>11</v>
      </c>
      <c r="C30" s="32">
        <v>5804</v>
      </c>
      <c r="D30" s="32">
        <f>D13-D15-D26-D27-D28-D29</f>
        <v>1706</v>
      </c>
      <c r="E30" s="5">
        <v>1706</v>
      </c>
    </row>
    <row r="32" spans="1:7" s="36" customFormat="1" ht="21" x14ac:dyDescent="0.35">
      <c r="A32" s="3" t="s">
        <v>32</v>
      </c>
      <c r="B32" s="35" t="s">
        <v>34</v>
      </c>
      <c r="C32" s="3"/>
      <c r="D32" s="3"/>
      <c r="E32" s="3"/>
      <c r="G32" s="38"/>
    </row>
    <row r="33" spans="1:7" s="36" customFormat="1" ht="21" x14ac:dyDescent="0.35">
      <c r="A33" s="3"/>
      <c r="B33" s="35"/>
      <c r="C33" s="3"/>
      <c r="D33" s="3"/>
      <c r="E33" s="3"/>
      <c r="G33" s="38"/>
    </row>
    <row r="34" spans="1:7" s="36" customFormat="1" ht="21" x14ac:dyDescent="0.35">
      <c r="A34" s="3" t="s">
        <v>33</v>
      </c>
      <c r="B34" s="35" t="s">
        <v>35</v>
      </c>
      <c r="C34" s="3"/>
      <c r="D34" s="3"/>
      <c r="E34" s="3"/>
      <c r="G34" s="38"/>
    </row>
  </sheetData>
  <mergeCells count="7">
    <mergeCell ref="A1:E1"/>
    <mergeCell ref="A2:E2"/>
    <mergeCell ref="A4:E4"/>
    <mergeCell ref="A5:E5"/>
    <mergeCell ref="A6:E6"/>
    <mergeCell ref="B9:B10"/>
    <mergeCell ref="C9:E9"/>
  </mergeCells>
  <pageMargins left="0.7" right="0.7" top="0.75" bottom="0.75" header="0.3" footer="0.3"/>
  <pageSetup paperSize="9" scale="74" orientation="portrait" horizontalDpi="180" verticalDpi="180" r:id="rId1"/>
  <colBreaks count="1" manualBreakCount="1">
    <brk id="5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2021-07-02T10:36:40Z</dcterms:modified>
</cp:coreProperties>
</file>