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Мензипа\Desktop\"/>
    </mc:Choice>
  </mc:AlternateContent>
  <bookViews>
    <workbookView xWindow="0" yWindow="0" windowWidth="28725" windowHeight="1140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5" i="1" l="1"/>
  <c r="D25" i="1"/>
  <c r="C25" i="1"/>
  <c r="E22" i="1"/>
  <c r="D22" i="1"/>
  <c r="C22" i="1"/>
  <c r="E19" i="1"/>
  <c r="D19" i="1"/>
  <c r="C19" i="1"/>
  <c r="E15" i="1"/>
  <c r="E13" i="1" s="1"/>
  <c r="E12" i="1" s="1"/>
  <c r="D15" i="1"/>
  <c r="D13" i="1" s="1"/>
  <c r="D12" i="1" s="1"/>
  <c r="C15" i="1"/>
  <c r="C13" i="1" s="1"/>
  <c r="C12" i="1" s="1"/>
</calcChain>
</file>

<file path=xl/sharedStrings.xml><?xml version="1.0" encoding="utf-8"?>
<sst xmlns="http://schemas.openxmlformats.org/spreadsheetml/2006/main" count="50" uniqueCount="32">
  <si>
    <t xml:space="preserve">Основные показатели финансовой  деятельности  организации  образования  </t>
  </si>
  <si>
    <t>по состоянию на "01" декабря 2021 г.</t>
  </si>
  <si>
    <t>КГКП  "Ясли-сад №57  г.Павлодара  - полиязычного воспитания"</t>
  </si>
  <si>
    <t>(наименование организации образования)</t>
  </si>
  <si>
    <t>Периодичность: ежеквартально</t>
  </si>
  <si>
    <t>Дошкольное образование</t>
  </si>
  <si>
    <t>ед.изм.</t>
  </si>
  <si>
    <t>2021 год</t>
  </si>
  <si>
    <t>годовой план</t>
  </si>
  <si>
    <t>план на период</t>
  </si>
  <si>
    <t>факт</t>
  </si>
  <si>
    <t>1. Среднегодовой контингент воспитанников</t>
  </si>
  <si>
    <t>чел.</t>
  </si>
  <si>
    <t>средний расход на  1-го воспитанника</t>
  </si>
  <si>
    <t>тыс.тенге</t>
  </si>
  <si>
    <t>2. Всего расходы, тыс.тенге</t>
  </si>
  <si>
    <t>в том числе:</t>
  </si>
  <si>
    <t>3. Фонд заработной  платы</t>
  </si>
  <si>
    <t>из них:</t>
  </si>
  <si>
    <t>3.1. Административный персонал</t>
  </si>
  <si>
    <t>штатная численность</t>
  </si>
  <si>
    <t>единиц</t>
  </si>
  <si>
    <t>среднемесячная заработная плата  1ед.</t>
  </si>
  <si>
    <t>тенге</t>
  </si>
  <si>
    <t>3.2. Основной  персонал - воспитатели</t>
  </si>
  <si>
    <t>3.3. Вспомогательный и технический персонал</t>
  </si>
  <si>
    <t xml:space="preserve"> </t>
  </si>
  <si>
    <t>2. Налоги и  другие обязательные платежи в бюджет</t>
  </si>
  <si>
    <r>
      <t xml:space="preserve">3. Коммунальные  расходы                                       </t>
    </r>
    <r>
      <rPr>
        <i/>
        <sz val="8"/>
        <color theme="1"/>
        <rFont val="Arial"/>
        <family val="2"/>
        <charset val="204"/>
      </rPr>
      <t>(свет, вода, отопление,  связь, интернет, аренда помещений и др)</t>
    </r>
  </si>
  <si>
    <t>4. Текущий ремонт  помещений и оборудования</t>
  </si>
  <si>
    <r>
      <t xml:space="preserve">5. Капитальные расходы                                              </t>
    </r>
    <r>
      <rPr>
        <i/>
        <sz val="8"/>
        <color theme="1"/>
        <rFont val="Arial"/>
        <family val="2"/>
        <charset val="204"/>
      </rPr>
      <t>(капитальный  ремонт, приобретение основных средств)</t>
    </r>
  </si>
  <si>
    <r>
      <t xml:space="preserve">6. Прочие расходы                                                             </t>
    </r>
    <r>
      <rPr>
        <i/>
        <sz val="8"/>
        <color theme="1"/>
        <rFont val="Arial"/>
        <family val="2"/>
        <charset val="204"/>
      </rPr>
      <t xml:space="preserve"> (приобретение литературы, канцелярских и хозяйственных  товаров </t>
    </r>
    <r>
      <rPr>
        <i/>
        <sz val="10"/>
        <color theme="1"/>
        <rFont val="Arial"/>
        <family val="2"/>
        <charset val="204"/>
      </rPr>
      <t>и др.)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</si>
</sst>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top"/>
    </xf>
    <xf numFmtId="0" fontId="3" fillId="0" borderId="0" xfId="0" applyFont="1" applyBorder="1" applyAlignment="1">
      <alignment horizontal="center" vertical="top"/>
    </xf>
    <xf numFmtId="0" fontId="4" fillId="0" borderId="1" xfId="0" applyFont="1" applyBorder="1" applyAlignment="1">
      <alignment horizontal="left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horizontal="left" vertical="center"/>
    </xf>
    <xf numFmtId="2" fontId="1" fillId="0" borderId="8" xfId="0" applyNumberFormat="1" applyFont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1" fontId="3" fillId="0" borderId="8" xfId="0" applyNumberFormat="1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1" fontId="3" fillId="0" borderId="8" xfId="0" applyNumberFormat="1" applyFont="1" applyBorder="1" applyAlignment="1">
      <alignment horizontal="center" vertical="center"/>
    </xf>
    <xf numFmtId="0" fontId="1" fillId="0" borderId="8" xfId="0" applyFont="1" applyBorder="1" applyAlignment="1">
      <alignment horizontal="left" vertical="top" wrapText="1"/>
    </xf>
    <xf numFmtId="0" fontId="1" fillId="0" borderId="8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tabSelected="1" workbookViewId="0">
      <selection activeCell="H13" sqref="H13"/>
    </sheetView>
  </sheetViews>
  <sheetFormatPr defaultRowHeight="15" x14ac:dyDescent="0.25"/>
  <cols>
    <col min="1" max="1" width="51.85546875" style="25" customWidth="1"/>
    <col min="2" max="5" width="9.140625" style="25"/>
  </cols>
  <sheetData>
    <row r="1" spans="1:5" x14ac:dyDescent="0.25">
      <c r="A1" s="1" t="s">
        <v>0</v>
      </c>
      <c r="B1" s="1"/>
      <c r="C1" s="1"/>
      <c r="D1" s="1"/>
      <c r="E1" s="1"/>
    </row>
    <row r="2" spans="1:5" x14ac:dyDescent="0.25">
      <c r="A2" s="1" t="s">
        <v>1</v>
      </c>
      <c r="B2" s="1"/>
      <c r="C2" s="1"/>
      <c r="D2" s="1"/>
      <c r="E2" s="1"/>
    </row>
    <row r="4" spans="1:5" x14ac:dyDescent="0.25">
      <c r="A4" s="2" t="s">
        <v>2</v>
      </c>
      <c r="B4" s="2"/>
      <c r="C4" s="2"/>
      <c r="D4" s="2"/>
      <c r="E4" s="2"/>
    </row>
    <row r="5" spans="1:5" x14ac:dyDescent="0.25">
      <c r="A5" s="3" t="s">
        <v>3</v>
      </c>
      <c r="B5" s="3"/>
      <c r="C5" s="3"/>
      <c r="D5" s="3"/>
      <c r="E5" s="3"/>
    </row>
    <row r="6" spans="1:5" x14ac:dyDescent="0.25">
      <c r="A6" s="4"/>
      <c r="B6" s="4"/>
      <c r="C6" s="4"/>
      <c r="D6" s="4"/>
      <c r="E6" s="4"/>
    </row>
    <row r="7" spans="1:5" x14ac:dyDescent="0.25">
      <c r="A7" s="5" t="s">
        <v>4</v>
      </c>
      <c r="B7" s="4"/>
      <c r="C7" s="4"/>
      <c r="D7" s="4"/>
      <c r="E7" s="4"/>
    </row>
    <row r="8" spans="1:5" x14ac:dyDescent="0.25">
      <c r="A8" s="4"/>
      <c r="B8" s="4"/>
      <c r="C8" s="4"/>
      <c r="D8" s="4"/>
      <c r="E8" s="4"/>
    </row>
    <row r="9" spans="1:5" x14ac:dyDescent="0.25">
      <c r="A9" s="6" t="s">
        <v>5</v>
      </c>
      <c r="B9" s="6" t="s">
        <v>6</v>
      </c>
      <c r="C9" s="7" t="s">
        <v>7</v>
      </c>
      <c r="D9" s="8"/>
      <c r="E9" s="9"/>
    </row>
    <row r="10" spans="1:5" ht="25.5" x14ac:dyDescent="0.25">
      <c r="A10" s="10"/>
      <c r="B10" s="10"/>
      <c r="C10" s="11" t="s">
        <v>8</v>
      </c>
      <c r="D10" s="11" t="s">
        <v>9</v>
      </c>
      <c r="E10" s="11" t="s">
        <v>10</v>
      </c>
    </row>
    <row r="11" spans="1:5" x14ac:dyDescent="0.25">
      <c r="A11" s="12" t="s">
        <v>11</v>
      </c>
      <c r="B11" s="13" t="s">
        <v>12</v>
      </c>
      <c r="C11" s="14">
        <v>230</v>
      </c>
      <c r="D11" s="14">
        <v>230</v>
      </c>
      <c r="E11" s="14">
        <v>290</v>
      </c>
    </row>
    <row r="12" spans="1:5" x14ac:dyDescent="0.25">
      <c r="A12" s="15" t="s">
        <v>13</v>
      </c>
      <c r="B12" s="13" t="s">
        <v>14</v>
      </c>
      <c r="C12" s="16">
        <f>C13/230</f>
        <v>434.4869565217391</v>
      </c>
      <c r="D12" s="16">
        <f>D13/D11</f>
        <v>418.03043478260872</v>
      </c>
      <c r="E12" s="16">
        <f>E13/E11</f>
        <v>331.54137931034484</v>
      </c>
    </row>
    <row r="13" spans="1:5" x14ac:dyDescent="0.25">
      <c r="A13" s="12" t="s">
        <v>15</v>
      </c>
      <c r="B13" s="13" t="s">
        <v>14</v>
      </c>
      <c r="C13" s="14">
        <f>C15+C26+C27+C29+C30</f>
        <v>99932</v>
      </c>
      <c r="D13" s="14">
        <f>D15+D26+D27+D29+D30</f>
        <v>96147</v>
      </c>
      <c r="E13" s="14">
        <f>E15+E26+E27+E29+E30</f>
        <v>96147</v>
      </c>
    </row>
    <row r="14" spans="1:5" x14ac:dyDescent="0.25">
      <c r="A14" s="15" t="s">
        <v>16</v>
      </c>
      <c r="B14" s="13"/>
      <c r="C14" s="14"/>
      <c r="D14" s="17"/>
      <c r="E14" s="17"/>
    </row>
    <row r="15" spans="1:5" x14ac:dyDescent="0.25">
      <c r="A15" s="12" t="s">
        <v>17</v>
      </c>
      <c r="B15" s="13" t="s">
        <v>14</v>
      </c>
      <c r="C15" s="14">
        <f>C17+C20+C23</f>
        <v>78786</v>
      </c>
      <c r="D15" s="14">
        <f t="shared" ref="D15:E15" si="0">D17+D20+D23</f>
        <v>74786</v>
      </c>
      <c r="E15" s="14">
        <f t="shared" si="0"/>
        <v>74786</v>
      </c>
    </row>
    <row r="16" spans="1:5" x14ac:dyDescent="0.25">
      <c r="A16" s="15" t="s">
        <v>18</v>
      </c>
      <c r="B16" s="13"/>
      <c r="C16" s="14"/>
      <c r="D16" s="17"/>
      <c r="E16" s="17"/>
    </row>
    <row r="17" spans="1:7" x14ac:dyDescent="0.25">
      <c r="A17" s="18" t="s">
        <v>19</v>
      </c>
      <c r="B17" s="13" t="s">
        <v>14</v>
      </c>
      <c r="C17" s="19">
        <v>4043</v>
      </c>
      <c r="D17" s="20">
        <v>4043</v>
      </c>
      <c r="E17" s="20">
        <v>4043</v>
      </c>
    </row>
    <row r="18" spans="1:7" x14ac:dyDescent="0.25">
      <c r="A18" s="15" t="s">
        <v>20</v>
      </c>
      <c r="B18" s="13" t="s">
        <v>21</v>
      </c>
      <c r="C18" s="19">
        <v>3.5</v>
      </c>
      <c r="D18" s="21">
        <v>3.5</v>
      </c>
      <c r="E18" s="21">
        <v>3.5</v>
      </c>
    </row>
    <row r="19" spans="1:7" x14ac:dyDescent="0.25">
      <c r="A19" s="15" t="s">
        <v>22</v>
      </c>
      <c r="B19" s="13" t="s">
        <v>23</v>
      </c>
      <c r="C19" s="22">
        <f>C17/12/3.5*1000</f>
        <v>96261.904761904778</v>
      </c>
      <c r="D19" s="22">
        <f>D17/11/3.5*1000</f>
        <v>105012.98701298701</v>
      </c>
      <c r="E19" s="22">
        <f>E17/11/3.5*1000</f>
        <v>105012.98701298701</v>
      </c>
    </row>
    <row r="20" spans="1:7" x14ac:dyDescent="0.25">
      <c r="A20" s="18" t="s">
        <v>24</v>
      </c>
      <c r="B20" s="13" t="s">
        <v>14</v>
      </c>
      <c r="C20" s="19">
        <v>50970</v>
      </c>
      <c r="D20" s="21">
        <v>46970</v>
      </c>
      <c r="E20" s="21">
        <v>46970</v>
      </c>
    </row>
    <row r="21" spans="1:7" x14ac:dyDescent="0.25">
      <c r="A21" s="15" t="s">
        <v>20</v>
      </c>
      <c r="B21" s="13" t="s">
        <v>21</v>
      </c>
      <c r="C21" s="19">
        <v>40.72</v>
      </c>
      <c r="D21" s="21">
        <v>40.75</v>
      </c>
      <c r="E21" s="21">
        <v>40.75</v>
      </c>
    </row>
    <row r="22" spans="1:7" x14ac:dyDescent="0.25">
      <c r="A22" s="15" t="s">
        <v>22</v>
      </c>
      <c r="B22" s="13" t="s">
        <v>23</v>
      </c>
      <c r="C22" s="22">
        <f>((C20/12)/C21)*1000</f>
        <v>104309.92141453832</v>
      </c>
      <c r="D22" s="20">
        <f>D20/D21/11*1000</f>
        <v>104785.27607361962</v>
      </c>
      <c r="E22" s="20">
        <f>E20/E21/11*1000</f>
        <v>104785.27607361962</v>
      </c>
    </row>
    <row r="23" spans="1:7" x14ac:dyDescent="0.25">
      <c r="A23" s="18" t="s">
        <v>25</v>
      </c>
      <c r="B23" s="13" t="s">
        <v>14</v>
      </c>
      <c r="C23" s="19">
        <v>23773</v>
      </c>
      <c r="D23" s="21">
        <v>23773</v>
      </c>
      <c r="E23" s="21">
        <v>23773</v>
      </c>
    </row>
    <row r="24" spans="1:7" x14ac:dyDescent="0.25">
      <c r="A24" s="15" t="s">
        <v>20</v>
      </c>
      <c r="B24" s="13" t="s">
        <v>21</v>
      </c>
      <c r="C24" s="19">
        <v>35</v>
      </c>
      <c r="D24" s="19">
        <v>35</v>
      </c>
      <c r="E24" s="19">
        <v>35</v>
      </c>
    </row>
    <row r="25" spans="1:7" x14ac:dyDescent="0.25">
      <c r="A25" s="15" t="s">
        <v>22</v>
      </c>
      <c r="B25" s="13" t="s">
        <v>23</v>
      </c>
      <c r="C25" s="22">
        <f>C23/6/C24*1000</f>
        <v>113204.76190476189</v>
      </c>
      <c r="D25" s="22">
        <f>D23/6/D24*1000</f>
        <v>113204.76190476189</v>
      </c>
      <c r="E25" s="22">
        <f>E23/6/E24*1000</f>
        <v>113204.76190476189</v>
      </c>
      <c r="G25" t="s">
        <v>26</v>
      </c>
    </row>
    <row r="26" spans="1:7" x14ac:dyDescent="0.25">
      <c r="A26" s="12" t="s">
        <v>27</v>
      </c>
      <c r="B26" s="13" t="s">
        <v>14</v>
      </c>
      <c r="C26" s="14">
        <v>8789</v>
      </c>
      <c r="D26" s="17">
        <v>7458</v>
      </c>
      <c r="E26" s="17">
        <v>7458</v>
      </c>
    </row>
    <row r="27" spans="1:7" ht="35.25" x14ac:dyDescent="0.25">
      <c r="A27" s="23" t="s">
        <v>28</v>
      </c>
      <c r="B27" s="13" t="s">
        <v>14</v>
      </c>
      <c r="C27" s="14">
        <v>5887</v>
      </c>
      <c r="D27" s="17">
        <v>7158</v>
      </c>
      <c r="E27" s="17">
        <v>7158</v>
      </c>
    </row>
    <row r="28" spans="1:7" x14ac:dyDescent="0.25">
      <c r="A28" s="12" t="s">
        <v>29</v>
      </c>
      <c r="B28" s="13" t="s">
        <v>14</v>
      </c>
      <c r="C28" s="19"/>
      <c r="D28" s="17"/>
      <c r="E28" s="17"/>
    </row>
    <row r="29" spans="1:7" ht="24" x14ac:dyDescent="0.25">
      <c r="A29" s="24" t="s">
        <v>30</v>
      </c>
      <c r="B29" s="13" t="s">
        <v>14</v>
      </c>
      <c r="C29" s="14"/>
      <c r="D29" s="17"/>
      <c r="E29" s="17"/>
    </row>
    <row r="30" spans="1:7" ht="36.75" x14ac:dyDescent="0.25">
      <c r="A30" s="24" t="s">
        <v>31</v>
      </c>
      <c r="B30" s="13" t="s">
        <v>14</v>
      </c>
      <c r="C30" s="14">
        <v>6470</v>
      </c>
      <c r="D30" s="17">
        <v>6745</v>
      </c>
      <c r="E30" s="17">
        <v>6745</v>
      </c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Мензипа</dc:creator>
  <cp:lastModifiedBy>Мензипа</cp:lastModifiedBy>
  <dcterms:created xsi:type="dcterms:W3CDTF">2021-12-15T08:27:39Z</dcterms:created>
  <dcterms:modified xsi:type="dcterms:W3CDTF">2021-12-15T08:28:45Z</dcterms:modified>
</cp:coreProperties>
</file>