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840" activeTab="9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0"/>
  <c r="G9"/>
  <c r="J22" i="9"/>
  <c r="G22"/>
  <c r="J12"/>
  <c r="G12"/>
  <c r="J14" i="8"/>
  <c r="G14"/>
  <c r="J13"/>
  <c r="G13"/>
  <c r="J12"/>
  <c r="G12"/>
  <c r="J28"/>
  <c r="G28"/>
  <c r="J27"/>
  <c r="G27"/>
  <c r="J28" i="6"/>
  <c r="G28"/>
  <c r="J27"/>
  <c r="G27"/>
  <c r="J21"/>
  <c r="J21" i="3"/>
  <c r="J20" i="2"/>
  <c r="G20"/>
  <c r="J31" i="1"/>
  <c r="G31"/>
  <c r="J30"/>
  <c r="J32" s="1"/>
  <c r="G30"/>
  <c r="J14"/>
  <c r="J20" i="4" l="1"/>
  <c r="G20"/>
  <c r="J6" i="10" l="1"/>
  <c r="G6"/>
  <c r="J26" i="4"/>
  <c r="G26"/>
  <c r="J6"/>
  <c r="G6"/>
  <c r="G5" i="2"/>
  <c r="G6"/>
  <c r="G7"/>
  <c r="G8"/>
  <c r="G9"/>
  <c r="G10"/>
  <c r="G11"/>
  <c r="G12"/>
  <c r="J8"/>
  <c r="J21" l="1"/>
  <c r="G21"/>
  <c r="G13" i="6" l="1"/>
  <c r="J13"/>
  <c r="J12"/>
  <c r="J14" s="1"/>
  <c r="G12"/>
  <c r="J13" i="4"/>
  <c r="G13"/>
  <c r="J12"/>
  <c r="G12"/>
  <c r="J15" i="3"/>
  <c r="G15"/>
  <c r="J14"/>
  <c r="G14"/>
  <c r="J13"/>
  <c r="G13"/>
  <c r="G14" i="6" l="1"/>
  <c r="J16" i="3"/>
  <c r="G16"/>
  <c r="G14" i="1"/>
  <c r="J27" i="10"/>
  <c r="G27"/>
  <c r="J26"/>
  <c r="G26"/>
  <c r="J23"/>
  <c r="G23"/>
  <c r="J22"/>
  <c r="G22"/>
  <c r="J20"/>
  <c r="G20"/>
  <c r="J19"/>
  <c r="G19"/>
  <c r="J18"/>
  <c r="G18"/>
  <c r="J17"/>
  <c r="G17"/>
  <c r="J16"/>
  <c r="G16"/>
  <c r="J14"/>
  <c r="G14"/>
  <c r="J13"/>
  <c r="G13"/>
  <c r="J12"/>
  <c r="G12"/>
  <c r="J31" i="9"/>
  <c r="G31"/>
  <c r="J26"/>
  <c r="G26"/>
  <c r="J27"/>
  <c r="G27"/>
  <c r="J20"/>
  <c r="G20"/>
  <c r="J13"/>
  <c r="G13"/>
  <c r="J11"/>
  <c r="G11"/>
  <c r="J10"/>
  <c r="G10"/>
  <c r="J9"/>
  <c r="G9"/>
  <c r="J8"/>
  <c r="G8"/>
  <c r="J7"/>
  <c r="G7"/>
  <c r="J6"/>
  <c r="G6"/>
  <c r="J5"/>
  <c r="G5"/>
  <c r="J4"/>
  <c r="G4"/>
  <c r="J25" i="3"/>
  <c r="G25"/>
  <c r="J23" i="8"/>
  <c r="G23"/>
  <c r="J24"/>
  <c r="G24"/>
  <c r="J22"/>
  <c r="G22"/>
  <c r="J21"/>
  <c r="G21"/>
  <c r="J20"/>
  <c r="G20"/>
  <c r="J19"/>
  <c r="G19"/>
  <c r="J11" i="7"/>
  <c r="G11"/>
  <c r="J20" i="1"/>
  <c r="G20"/>
  <c r="J9" i="8"/>
  <c r="G9"/>
  <c r="G15"/>
  <c r="J27" i="5"/>
  <c r="G27"/>
  <c r="J5" i="6"/>
  <c r="G5"/>
  <c r="J5" i="5"/>
  <c r="G5"/>
  <c r="J21"/>
  <c r="G21"/>
  <c r="J10" i="2"/>
  <c r="J8" i="3"/>
  <c r="G8"/>
  <c r="J20"/>
  <c r="G20"/>
  <c r="J22" i="4"/>
  <c r="G22"/>
  <c r="J17"/>
  <c r="J18"/>
  <c r="J19"/>
  <c r="G17"/>
  <c r="G18"/>
  <c r="G19"/>
  <c r="J32" i="9"/>
  <c r="G32"/>
  <c r="J30"/>
  <c r="G30"/>
  <c r="J25"/>
  <c r="G25"/>
  <c r="J24"/>
  <c r="G24"/>
  <c r="J16"/>
  <c r="G16"/>
  <c r="G24" i="7"/>
  <c r="J24"/>
  <c r="J23"/>
  <c r="G23"/>
  <c r="J16" i="6"/>
  <c r="J17"/>
  <c r="G16"/>
  <c r="G17"/>
  <c r="J22"/>
  <c r="G22"/>
  <c r="J24"/>
  <c r="G24"/>
  <c r="J23"/>
  <c r="G23"/>
  <c r="J29" i="10"/>
  <c r="J30" s="1"/>
  <c r="G29"/>
  <c r="G30" s="1"/>
  <c r="J25"/>
  <c r="G25"/>
  <c r="J21"/>
  <c r="G21"/>
  <c r="J10"/>
  <c r="G10"/>
  <c r="J8"/>
  <c r="G8"/>
  <c r="J7"/>
  <c r="G7"/>
  <c r="J5"/>
  <c r="G5"/>
  <c r="J4"/>
  <c r="G4"/>
  <c r="G11" s="1"/>
  <c r="J34" i="9"/>
  <c r="J35" s="1"/>
  <c r="G34"/>
  <c r="G35" s="1"/>
  <c r="J29"/>
  <c r="G29"/>
  <c r="J23"/>
  <c r="G23"/>
  <c r="J21"/>
  <c r="G21"/>
  <c r="J18"/>
  <c r="G18"/>
  <c r="J17"/>
  <c r="G17"/>
  <c r="J15"/>
  <c r="G15"/>
  <c r="J30" i="8"/>
  <c r="J31" s="1"/>
  <c r="G30"/>
  <c r="G31" s="1"/>
  <c r="J26"/>
  <c r="J29" s="1"/>
  <c r="G26"/>
  <c r="G29" s="1"/>
  <c r="J18"/>
  <c r="G18"/>
  <c r="J17"/>
  <c r="G17"/>
  <c r="J16"/>
  <c r="G16"/>
  <c r="J10"/>
  <c r="G10"/>
  <c r="J8"/>
  <c r="G8"/>
  <c r="J7"/>
  <c r="G7"/>
  <c r="J6"/>
  <c r="G6"/>
  <c r="J5"/>
  <c r="G5"/>
  <c r="J4"/>
  <c r="G4"/>
  <c r="J29" i="7"/>
  <c r="J30" s="1"/>
  <c r="G29"/>
  <c r="G30" s="1"/>
  <c r="J27"/>
  <c r="G27"/>
  <c r="J26"/>
  <c r="G26"/>
  <c r="J22"/>
  <c r="G22"/>
  <c r="J21"/>
  <c r="G21"/>
  <c r="J20"/>
  <c r="G20"/>
  <c r="J19"/>
  <c r="G19"/>
  <c r="J18"/>
  <c r="G18"/>
  <c r="J16"/>
  <c r="G16"/>
  <c r="J15"/>
  <c r="G15"/>
  <c r="J14"/>
  <c r="G14"/>
  <c r="J12"/>
  <c r="G12"/>
  <c r="J10"/>
  <c r="G10"/>
  <c r="J9"/>
  <c r="G9"/>
  <c r="J8"/>
  <c r="G8"/>
  <c r="J7"/>
  <c r="G7"/>
  <c r="J6"/>
  <c r="G6"/>
  <c r="J5"/>
  <c r="G5"/>
  <c r="J4"/>
  <c r="G4"/>
  <c r="J30" i="6"/>
  <c r="J31" s="1"/>
  <c r="G30"/>
  <c r="G31" s="1"/>
  <c r="J26"/>
  <c r="G26"/>
  <c r="G21"/>
  <c r="J20"/>
  <c r="G20"/>
  <c r="J19"/>
  <c r="G19"/>
  <c r="J18"/>
  <c r="G18"/>
  <c r="J15"/>
  <c r="G15"/>
  <c r="J10"/>
  <c r="G10"/>
  <c r="J9"/>
  <c r="G9"/>
  <c r="J8"/>
  <c r="G8"/>
  <c r="J7"/>
  <c r="G7"/>
  <c r="J6"/>
  <c r="G6"/>
  <c r="J4"/>
  <c r="G4"/>
  <c r="J24" i="5"/>
  <c r="J23"/>
  <c r="J22"/>
  <c r="G24"/>
  <c r="G23"/>
  <c r="G22"/>
  <c r="J15"/>
  <c r="G15"/>
  <c r="J8"/>
  <c r="J9"/>
  <c r="J10"/>
  <c r="G8"/>
  <c r="G9"/>
  <c r="G10"/>
  <c r="J29"/>
  <c r="J30" s="1"/>
  <c r="G29"/>
  <c r="G30" s="1"/>
  <c r="J26"/>
  <c r="G26"/>
  <c r="J20"/>
  <c r="G20"/>
  <c r="J19"/>
  <c r="G19"/>
  <c r="J18"/>
  <c r="G18"/>
  <c r="J16"/>
  <c r="G16"/>
  <c r="J14"/>
  <c r="G14"/>
  <c r="J12"/>
  <c r="G12"/>
  <c r="J11"/>
  <c r="G11"/>
  <c r="J7"/>
  <c r="G7"/>
  <c r="J6"/>
  <c r="G6"/>
  <c r="J4"/>
  <c r="G4"/>
  <c r="J28" i="4"/>
  <c r="J29" s="1"/>
  <c r="G28"/>
  <c r="G29" s="1"/>
  <c r="J25"/>
  <c r="G25"/>
  <c r="G27" s="1"/>
  <c r="J23"/>
  <c r="G23"/>
  <c r="J21"/>
  <c r="G21"/>
  <c r="J16"/>
  <c r="G16"/>
  <c r="J15"/>
  <c r="G15"/>
  <c r="G14"/>
  <c r="J10"/>
  <c r="G10"/>
  <c r="J9"/>
  <c r="G9"/>
  <c r="J8"/>
  <c r="G8"/>
  <c r="J7"/>
  <c r="G7"/>
  <c r="J5"/>
  <c r="G5"/>
  <c r="J4"/>
  <c r="G4"/>
  <c r="J5" i="3"/>
  <c r="J6"/>
  <c r="J7"/>
  <c r="J9"/>
  <c r="J10"/>
  <c r="G5"/>
  <c r="G6"/>
  <c r="G7"/>
  <c r="G9"/>
  <c r="G10"/>
  <c r="G11"/>
  <c r="J27"/>
  <c r="J28" s="1"/>
  <c r="G27"/>
  <c r="G28" s="1"/>
  <c r="J24"/>
  <c r="J26" s="1"/>
  <c r="G24"/>
  <c r="J22"/>
  <c r="G22"/>
  <c r="G21"/>
  <c r="J19"/>
  <c r="G19"/>
  <c r="J18"/>
  <c r="G18"/>
  <c r="J17"/>
  <c r="G17"/>
  <c r="J11"/>
  <c r="J4"/>
  <c r="G4"/>
  <c r="J12" i="2"/>
  <c r="J11"/>
  <c r="J9"/>
  <c r="J7"/>
  <c r="J6"/>
  <c r="J5"/>
  <c r="J4"/>
  <c r="J15"/>
  <c r="J14"/>
  <c r="J23"/>
  <c r="J22"/>
  <c r="J19"/>
  <c r="J18"/>
  <c r="J17"/>
  <c r="J27"/>
  <c r="J26"/>
  <c r="J25"/>
  <c r="J29"/>
  <c r="G29"/>
  <c r="G27"/>
  <c r="G26"/>
  <c r="G25"/>
  <c r="G23"/>
  <c r="G22"/>
  <c r="G19"/>
  <c r="G18"/>
  <c r="G17"/>
  <c r="G15"/>
  <c r="G14"/>
  <c r="G4"/>
  <c r="G13" s="1"/>
  <c r="J13" i="1"/>
  <c r="J12"/>
  <c r="J11"/>
  <c r="J10"/>
  <c r="J9"/>
  <c r="J8"/>
  <c r="J7"/>
  <c r="J6"/>
  <c r="J17"/>
  <c r="J16"/>
  <c r="J24"/>
  <c r="J23"/>
  <c r="J22"/>
  <c r="J21"/>
  <c r="J19"/>
  <c r="J28"/>
  <c r="J27"/>
  <c r="J26"/>
  <c r="G28"/>
  <c r="G27"/>
  <c r="G26"/>
  <c r="G24"/>
  <c r="G23"/>
  <c r="G22"/>
  <c r="G21"/>
  <c r="G19"/>
  <c r="G17"/>
  <c r="G16"/>
  <c r="G13"/>
  <c r="G12"/>
  <c r="G11"/>
  <c r="G10"/>
  <c r="G9"/>
  <c r="G8"/>
  <c r="G7"/>
  <c r="G6"/>
  <c r="G16" i="2" l="1"/>
  <c r="J17" i="7"/>
  <c r="J28"/>
  <c r="J24" i="10"/>
  <c r="G15"/>
  <c r="J11"/>
  <c r="J14" i="9"/>
  <c r="G28"/>
  <c r="J19"/>
  <c r="J33"/>
  <c r="G19"/>
  <c r="G25" i="8"/>
  <c r="J15"/>
  <c r="J11"/>
  <c r="G11"/>
  <c r="G17" i="7"/>
  <c r="J17" i="5"/>
  <c r="G17"/>
  <c r="J11" i="4"/>
  <c r="G26" i="3"/>
  <c r="J24" i="4"/>
  <c r="J28" i="10"/>
  <c r="G28"/>
  <c r="G24"/>
  <c r="J28" i="9"/>
  <c r="G14"/>
  <c r="J25" i="8"/>
  <c r="J27" i="4"/>
  <c r="G33" i="9"/>
  <c r="J13" i="7"/>
  <c r="G28"/>
  <c r="J25"/>
  <c r="G25"/>
  <c r="J28" i="5"/>
  <c r="J23" i="3"/>
  <c r="G23"/>
  <c r="J14" i="4"/>
  <c r="G24"/>
  <c r="G11"/>
  <c r="J15" i="10"/>
  <c r="G13" i="7"/>
  <c r="J29" i="6"/>
  <c r="G29"/>
  <c r="J11"/>
  <c r="G11"/>
  <c r="G25"/>
  <c r="J25"/>
  <c r="J25" i="5"/>
  <c r="G25"/>
  <c r="G28"/>
  <c r="J13"/>
  <c r="G13"/>
  <c r="G12" i="3"/>
  <c r="J12"/>
  <c r="J30" i="2" l="1"/>
  <c r="G30"/>
  <c r="J28"/>
  <c r="G28"/>
  <c r="J24"/>
  <c r="G24"/>
  <c r="J16"/>
  <c r="J13"/>
  <c r="G32" i="1"/>
  <c r="J29"/>
  <c r="G29"/>
  <c r="J25"/>
  <c r="G25"/>
  <c r="J18"/>
  <c r="G18"/>
  <c r="J15"/>
  <c r="G15"/>
</calcChain>
</file>

<file path=xl/sharedStrings.xml><?xml version="1.0" encoding="utf-8"?>
<sst xmlns="http://schemas.openxmlformats.org/spreadsheetml/2006/main" count="494" uniqueCount="117">
  <si>
    <t>1 неделя, 1-ый день</t>
  </si>
  <si>
    <t>Ас мәзірі / Меню</t>
  </si>
  <si>
    <t>6-11 лет</t>
  </si>
  <si>
    <t>11-18 лет</t>
  </si>
  <si>
    <t>Ингредиенты</t>
  </si>
  <si>
    <t>Выход/гр.</t>
  </si>
  <si>
    <t>кол-во</t>
  </si>
  <si>
    <t>цена</t>
  </si>
  <si>
    <t>сумма</t>
  </si>
  <si>
    <t>борщ</t>
  </si>
  <si>
    <t>капуста</t>
  </si>
  <si>
    <t>томатная паста</t>
  </si>
  <si>
    <t>морковь</t>
  </si>
  <si>
    <t>лук репчатый</t>
  </si>
  <si>
    <t>масло растительное</t>
  </si>
  <si>
    <t>сахар</t>
  </si>
  <si>
    <t>бульон</t>
  </si>
  <si>
    <t>картофель</t>
  </si>
  <si>
    <t>свекла</t>
  </si>
  <si>
    <t>сметана</t>
  </si>
  <si>
    <t>итого</t>
  </si>
  <si>
    <t>салат из моркови с маслом растительным</t>
  </si>
  <si>
    <t>куры</t>
  </si>
  <si>
    <t>рис</t>
  </si>
  <si>
    <t>масло сливочное</t>
  </si>
  <si>
    <t>мед пчелиный</t>
  </si>
  <si>
    <t>компот из сухофруктов</t>
  </si>
  <si>
    <t>сухофрукты</t>
  </si>
  <si>
    <t>хлеб ржано-пшеничный</t>
  </si>
  <si>
    <t>1 неделя, 2-ой день</t>
  </si>
  <si>
    <t>крупа перловая</t>
  </si>
  <si>
    <t>говядина</t>
  </si>
  <si>
    <t>Салат из свеклы с маслом растительным</t>
  </si>
  <si>
    <t>Жаркое по домашнему</t>
  </si>
  <si>
    <t>Чай сладкий</t>
  </si>
  <si>
    <t>чай</t>
  </si>
  <si>
    <t>1 неделя, 3-ий день</t>
  </si>
  <si>
    <t>свекольник</t>
  </si>
  <si>
    <t>фасоль</t>
  </si>
  <si>
    <t>котлета мясная</t>
  </si>
  <si>
    <t>гарнир макароны</t>
  </si>
  <si>
    <t>макароны</t>
  </si>
  <si>
    <t>Чай с лимоном</t>
  </si>
  <si>
    <t>лимон</t>
  </si>
  <si>
    <t>1 неделя, 4-ый день</t>
  </si>
  <si>
    <t>суп харчо</t>
  </si>
  <si>
    <t>рыба припущенная с соусом</t>
  </si>
  <si>
    <t>гарнир картофельное пюре</t>
  </si>
  <si>
    <t>1 неделя, 5-ый день</t>
  </si>
  <si>
    <t>мука пшеничная</t>
  </si>
  <si>
    <t>молоко</t>
  </si>
  <si>
    <t>щи из свежей капусты</t>
  </si>
  <si>
    <t>капуста свежая</t>
  </si>
  <si>
    <t>салат свекольный с сыром с маслом растительным</t>
  </si>
  <si>
    <t>сыр</t>
  </si>
  <si>
    <t>сок  натуральный</t>
  </si>
  <si>
    <t>сок</t>
  </si>
  <si>
    <t>1 неделя, 6-ой день</t>
  </si>
  <si>
    <t>суп гречневый</t>
  </si>
  <si>
    <t>крупа гречневая</t>
  </si>
  <si>
    <t>гарнир капуста тушеная</t>
  </si>
  <si>
    <t>паста томатная</t>
  </si>
  <si>
    <t>плов (мясо кур)</t>
  </si>
  <si>
    <t>1 неделя, 7-ой день</t>
  </si>
  <si>
    <t>суп овощной</t>
  </si>
  <si>
    <t>гуляш говяжий</t>
  </si>
  <si>
    <t>мясо говяжья</t>
  </si>
  <si>
    <t>гарнир пшеничная крупа</t>
  </si>
  <si>
    <t>пшеничная крупа</t>
  </si>
  <si>
    <t>кисель</t>
  </si>
  <si>
    <t>1 неделя, 8-ой день</t>
  </si>
  <si>
    <t>суп гороховый</t>
  </si>
  <si>
    <t>горох</t>
  </si>
  <si>
    <t>1 неделя, 9-ый день</t>
  </si>
  <si>
    <t>салат витаминный с маслом растительным</t>
  </si>
  <si>
    <t>яблоки</t>
  </si>
  <si>
    <t>котлеты рыбные</t>
  </si>
  <si>
    <t>75/5</t>
  </si>
  <si>
    <t>95/5</t>
  </si>
  <si>
    <t>хлеб пшеничный</t>
  </si>
  <si>
    <t>сухари</t>
  </si>
  <si>
    <t>гарнир рис</t>
  </si>
  <si>
    <t>1 неделя, 10-ый день</t>
  </si>
  <si>
    <t>суп вермишелевый</t>
  </si>
  <si>
    <t>вермишель</t>
  </si>
  <si>
    <t>мясо кур</t>
  </si>
  <si>
    <t>свекольник на м/к бульоне</t>
  </si>
  <si>
    <t xml:space="preserve">Рассольник </t>
  </si>
  <si>
    <t>минтай</t>
  </si>
  <si>
    <t>салат из капусты с морковью и маслом растительным</t>
  </si>
  <si>
    <t>100/100</t>
  </si>
  <si>
    <t>120/150</t>
  </si>
  <si>
    <t>горошек консер-ный зеленый</t>
  </si>
  <si>
    <t xml:space="preserve">гуляш                                гречневый гарнир </t>
  </si>
  <si>
    <t>гречневая крупа</t>
  </si>
  <si>
    <t>чеснок</t>
  </si>
  <si>
    <t>чахохбили с картофелем</t>
  </si>
  <si>
    <t xml:space="preserve">бульон </t>
  </si>
  <si>
    <t xml:space="preserve">молоко </t>
  </si>
  <si>
    <t xml:space="preserve">азу </t>
  </si>
  <si>
    <t>соленый огурец</t>
  </si>
  <si>
    <t>мясо говяжье</t>
  </si>
  <si>
    <t>яблоко</t>
  </si>
  <si>
    <t>сузбеше</t>
  </si>
  <si>
    <t>творожок</t>
  </si>
  <si>
    <t>огурцы сол</t>
  </si>
  <si>
    <t>салат соленый огурец с маслом растительным</t>
  </si>
  <si>
    <t>огурец сол</t>
  </si>
  <si>
    <t>компот из св яблок</t>
  </si>
  <si>
    <t>салат   морковный с маслом растительным</t>
  </si>
  <si>
    <t>яйцо</t>
  </si>
  <si>
    <t>салат свекольный   и маслом растительным</t>
  </si>
  <si>
    <t>ИТОГО СТОИМОСТЬ</t>
  </si>
  <si>
    <t>СРЕДНЯЯ СТОИМОСТЬ</t>
  </si>
  <si>
    <t xml:space="preserve"> </t>
  </si>
  <si>
    <t xml:space="preserve">Социальное меню </t>
  </si>
  <si>
    <t>Зима-весна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</si>
</sst>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2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right"/>
    </xf>
    <xf numFmtId="0" fontId="4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16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 wrapText="1"/>
    </xf>
    <xf numFmtId="0" fontId="5" fillId="0" borderId="19" xfId="0" applyFont="1" applyBorder="1" applyAlignment="1">
      <alignment vertical="top" wrapText="1"/>
    </xf>
    <xf numFmtId="0" fontId="5" fillId="0" borderId="10" xfId="0" applyFont="1" applyBorder="1"/>
    <xf numFmtId="0" fontId="6" fillId="0" borderId="10" xfId="0" applyFont="1" applyBorder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4" fillId="0" borderId="19" xfId="0" applyFont="1" applyBorder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5" fillId="3" borderId="10" xfId="0" applyFont="1" applyFill="1" applyBorder="1"/>
    <xf numFmtId="0" fontId="6" fillId="3" borderId="10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4" fillId="0" borderId="3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3" fillId="0" borderId="33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right" vertical="center" wrapText="1"/>
    </xf>
    <xf numFmtId="0" fontId="5" fillId="0" borderId="5" xfId="0" applyFont="1" applyBorder="1"/>
    <xf numFmtId="0" fontId="6" fillId="0" borderId="5" xfId="0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8" fillId="0" borderId="0" xfId="0" applyFont="1"/>
    <xf numFmtId="0" fontId="7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2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25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zoomScale="72" zoomScaleNormal="72" workbookViewId="0">
      <selection activeCell="C6" sqref="C6:C14"/>
    </sheetView>
  </sheetViews>
  <sheetFormatPr defaultRowHeight="15"/>
  <cols>
    <col min="1" max="1" width="20.85546875" customWidth="1"/>
    <col min="2" max="2" width="10.42578125" customWidth="1"/>
    <col min="3" max="3" width="12.5703125" customWidth="1"/>
    <col min="4" max="4" width="24.5703125" bestFit="1" customWidth="1"/>
    <col min="5" max="5" width="9.28515625" customWidth="1"/>
    <col min="6" max="6" width="9.140625" customWidth="1"/>
    <col min="7" max="7" width="13.140625" style="1" customWidth="1"/>
    <col min="8" max="8" width="12.7109375" bestFit="1" customWidth="1"/>
    <col min="9" max="9" width="11.28515625" customWidth="1"/>
    <col min="10" max="10" width="16.7109375" style="1" customWidth="1"/>
  </cols>
  <sheetData>
    <row r="1" spans="1:10" ht="28.5">
      <c r="C1" s="72" t="s">
        <v>115</v>
      </c>
    </row>
    <row r="2" spans="1:10" ht="28.5">
      <c r="C2" s="72" t="s">
        <v>116</v>
      </c>
    </row>
    <row r="3" spans="1:10" ht="19.5" thickBot="1">
      <c r="A3" s="74" t="s">
        <v>0</v>
      </c>
      <c r="B3" s="74"/>
      <c r="C3" s="74"/>
      <c r="D3" s="74"/>
      <c r="E3" s="74"/>
      <c r="F3" s="74"/>
      <c r="G3" s="74"/>
      <c r="H3" s="74"/>
    </row>
    <row r="4" spans="1:10" ht="15.75">
      <c r="A4" s="75" t="s">
        <v>1</v>
      </c>
      <c r="B4" s="45" t="s">
        <v>2</v>
      </c>
      <c r="C4" s="45" t="s">
        <v>3</v>
      </c>
      <c r="D4" s="77" t="s">
        <v>4</v>
      </c>
      <c r="E4" s="77" t="s">
        <v>2</v>
      </c>
      <c r="F4" s="77"/>
      <c r="G4" s="77"/>
      <c r="H4" s="77" t="s">
        <v>3</v>
      </c>
      <c r="I4" s="77"/>
      <c r="J4" s="79"/>
    </row>
    <row r="5" spans="1:10" ht="15.75">
      <c r="A5" s="76"/>
      <c r="B5" s="78" t="s">
        <v>5</v>
      </c>
      <c r="C5" s="78"/>
      <c r="D5" s="78"/>
      <c r="E5" s="2" t="s">
        <v>6</v>
      </c>
      <c r="F5" s="2" t="s">
        <v>7</v>
      </c>
      <c r="G5" s="3" t="s">
        <v>8</v>
      </c>
      <c r="H5" s="2" t="s">
        <v>6</v>
      </c>
      <c r="I5" s="2" t="s">
        <v>7</v>
      </c>
      <c r="J5" s="4" t="s">
        <v>8</v>
      </c>
    </row>
    <row r="6" spans="1:10" ht="15.75">
      <c r="A6" s="80" t="s">
        <v>9</v>
      </c>
      <c r="B6" s="82">
        <v>200</v>
      </c>
      <c r="C6" s="82">
        <v>250</v>
      </c>
      <c r="D6" s="61" t="s">
        <v>10</v>
      </c>
      <c r="E6" s="43">
        <v>40</v>
      </c>
      <c r="F6" s="43">
        <v>127</v>
      </c>
      <c r="G6" s="6">
        <f>E6*F6/1000</f>
        <v>5.08</v>
      </c>
      <c r="H6" s="43">
        <v>50</v>
      </c>
      <c r="I6" s="43">
        <v>127</v>
      </c>
      <c r="J6" s="7">
        <f t="shared" ref="J6:J13" si="0">H6*I6/1000</f>
        <v>6.35</v>
      </c>
    </row>
    <row r="7" spans="1:10" ht="15.75">
      <c r="A7" s="81"/>
      <c r="B7" s="82"/>
      <c r="C7" s="82"/>
      <c r="D7" s="61" t="s">
        <v>11</v>
      </c>
      <c r="E7" s="43">
        <v>5</v>
      </c>
      <c r="F7" s="43">
        <v>750</v>
      </c>
      <c r="G7" s="6">
        <f t="shared" ref="G7:G13" si="1">E7*F7/1000</f>
        <v>3.75</v>
      </c>
      <c r="H7" s="43">
        <v>7</v>
      </c>
      <c r="I7" s="43">
        <v>750</v>
      </c>
      <c r="J7" s="7">
        <f t="shared" si="0"/>
        <v>5.25</v>
      </c>
    </row>
    <row r="8" spans="1:10" ht="15.75">
      <c r="A8" s="81"/>
      <c r="B8" s="82"/>
      <c r="C8" s="82"/>
      <c r="D8" s="61" t="s">
        <v>12</v>
      </c>
      <c r="E8" s="43">
        <v>20</v>
      </c>
      <c r="F8" s="43">
        <v>115</v>
      </c>
      <c r="G8" s="6">
        <f t="shared" si="1"/>
        <v>2.2999999999999998</v>
      </c>
      <c r="H8" s="43">
        <v>20</v>
      </c>
      <c r="I8" s="43">
        <v>115</v>
      </c>
      <c r="J8" s="7">
        <f t="shared" si="0"/>
        <v>2.2999999999999998</v>
      </c>
    </row>
    <row r="9" spans="1:10" ht="15.75">
      <c r="A9" s="81"/>
      <c r="B9" s="82"/>
      <c r="C9" s="82"/>
      <c r="D9" s="61" t="s">
        <v>13</v>
      </c>
      <c r="E9" s="43">
        <v>15</v>
      </c>
      <c r="F9" s="43">
        <v>97</v>
      </c>
      <c r="G9" s="6">
        <f t="shared" si="1"/>
        <v>1.4550000000000001</v>
      </c>
      <c r="H9" s="43">
        <v>20</v>
      </c>
      <c r="I9" s="43">
        <v>97</v>
      </c>
      <c r="J9" s="7">
        <f t="shared" si="0"/>
        <v>1.94</v>
      </c>
    </row>
    <row r="10" spans="1:10" ht="19.5" customHeight="1">
      <c r="A10" s="81"/>
      <c r="B10" s="82"/>
      <c r="C10" s="82"/>
      <c r="D10" s="61" t="s">
        <v>14</v>
      </c>
      <c r="E10" s="43">
        <v>5</v>
      </c>
      <c r="F10" s="43">
        <v>756</v>
      </c>
      <c r="G10" s="6">
        <f t="shared" si="1"/>
        <v>3.78</v>
      </c>
      <c r="H10" s="43">
        <v>5</v>
      </c>
      <c r="I10" s="43">
        <v>756</v>
      </c>
      <c r="J10" s="7">
        <f t="shared" si="0"/>
        <v>3.78</v>
      </c>
    </row>
    <row r="11" spans="1:10" ht="15.75">
      <c r="A11" s="81"/>
      <c r="B11" s="82"/>
      <c r="C11" s="82"/>
      <c r="D11" s="61" t="s">
        <v>85</v>
      </c>
      <c r="E11" s="43">
        <v>35</v>
      </c>
      <c r="F11" s="44">
        <v>1100</v>
      </c>
      <c r="G11" s="6">
        <f t="shared" si="1"/>
        <v>38.5</v>
      </c>
      <c r="H11" s="43">
        <v>40</v>
      </c>
      <c r="I11" s="44">
        <v>1100</v>
      </c>
      <c r="J11" s="7">
        <f t="shared" si="0"/>
        <v>44</v>
      </c>
    </row>
    <row r="12" spans="1:10" ht="15.75">
      <c r="A12" s="81"/>
      <c r="B12" s="82"/>
      <c r="C12" s="82"/>
      <c r="D12" s="61" t="s">
        <v>17</v>
      </c>
      <c r="E12" s="43">
        <v>50</v>
      </c>
      <c r="F12" s="43">
        <v>121</v>
      </c>
      <c r="G12" s="6">
        <f t="shared" si="1"/>
        <v>6.05</v>
      </c>
      <c r="H12" s="43">
        <v>50</v>
      </c>
      <c r="I12" s="43">
        <v>121</v>
      </c>
      <c r="J12" s="7">
        <f t="shared" si="0"/>
        <v>6.05</v>
      </c>
    </row>
    <row r="13" spans="1:10" ht="15.75">
      <c r="A13" s="81"/>
      <c r="B13" s="82"/>
      <c r="C13" s="82"/>
      <c r="D13" s="61" t="s">
        <v>18</v>
      </c>
      <c r="E13" s="43"/>
      <c r="F13" s="43">
        <v>225</v>
      </c>
      <c r="G13" s="6">
        <f t="shared" si="1"/>
        <v>0</v>
      </c>
      <c r="H13" s="43">
        <v>60</v>
      </c>
      <c r="I13" s="43">
        <v>225</v>
      </c>
      <c r="J13" s="7">
        <f t="shared" si="0"/>
        <v>13.5</v>
      </c>
    </row>
    <row r="14" spans="1:10" ht="16.5" thickBot="1">
      <c r="A14" s="81"/>
      <c r="B14" s="82"/>
      <c r="C14" s="82"/>
      <c r="D14" s="61" t="s">
        <v>19</v>
      </c>
      <c r="E14" s="43">
        <v>10</v>
      </c>
      <c r="F14" s="43">
        <v>1117</v>
      </c>
      <c r="G14" s="6">
        <f t="shared" ref="G14" si="2">E14*F14/1000</f>
        <v>11.17</v>
      </c>
      <c r="H14" s="43">
        <v>10</v>
      </c>
      <c r="I14" s="43">
        <v>1117</v>
      </c>
      <c r="J14" s="7">
        <f>H14*I14/1000</f>
        <v>11.17</v>
      </c>
    </row>
    <row r="15" spans="1:10" ht="16.5" thickBot="1">
      <c r="A15" s="83" t="s">
        <v>20</v>
      </c>
      <c r="B15" s="84"/>
      <c r="C15" s="84"/>
      <c r="D15" s="85"/>
      <c r="E15" s="9"/>
      <c r="F15" s="9"/>
      <c r="G15" s="10">
        <f>SUM(G6:G14)</f>
        <v>72.084999999999994</v>
      </c>
      <c r="H15" s="10"/>
      <c r="I15" s="10"/>
      <c r="J15" s="11">
        <f>SUM(J6:J14)</f>
        <v>94.34</v>
      </c>
    </row>
    <row r="16" spans="1:10" ht="15.75">
      <c r="A16" s="86" t="s">
        <v>21</v>
      </c>
      <c r="B16" s="88">
        <v>80</v>
      </c>
      <c r="C16" s="88">
        <v>100</v>
      </c>
      <c r="D16" s="37" t="s">
        <v>12</v>
      </c>
      <c r="E16" s="44">
        <v>100</v>
      </c>
      <c r="F16" s="44">
        <v>115</v>
      </c>
      <c r="G16" s="6">
        <f t="shared" ref="G16:G17" si="3">E16*F16/1000</f>
        <v>11.5</v>
      </c>
      <c r="H16" s="44">
        <v>120</v>
      </c>
      <c r="I16" s="44">
        <v>115</v>
      </c>
      <c r="J16" s="7">
        <f t="shared" ref="J16:J17" si="4">H16*I16/1000</f>
        <v>13.8</v>
      </c>
    </row>
    <row r="17" spans="1:10" ht="42" customHeight="1" thickBot="1">
      <c r="A17" s="87"/>
      <c r="B17" s="89"/>
      <c r="C17" s="89"/>
      <c r="D17" s="38" t="s">
        <v>14</v>
      </c>
      <c r="E17" s="39">
        <v>4</v>
      </c>
      <c r="F17" s="39">
        <v>756</v>
      </c>
      <c r="G17" s="6">
        <f t="shared" si="3"/>
        <v>3.024</v>
      </c>
      <c r="H17" s="39">
        <v>5</v>
      </c>
      <c r="I17" s="39">
        <v>756</v>
      </c>
      <c r="J17" s="7">
        <f t="shared" si="4"/>
        <v>3.78</v>
      </c>
    </row>
    <row r="18" spans="1:10" ht="16.5" thickBot="1">
      <c r="A18" s="83" t="s">
        <v>20</v>
      </c>
      <c r="B18" s="84"/>
      <c r="C18" s="84"/>
      <c r="D18" s="85"/>
      <c r="E18" s="9"/>
      <c r="F18" s="9"/>
      <c r="G18" s="10">
        <f>SUM(G16:G17)</f>
        <v>14.524000000000001</v>
      </c>
      <c r="H18" s="10"/>
      <c r="I18" s="10"/>
      <c r="J18" s="11">
        <f>SUM(J16:J17)</f>
        <v>17.580000000000002</v>
      </c>
    </row>
    <row r="19" spans="1:10" ht="15.75">
      <c r="A19" s="86" t="s">
        <v>62</v>
      </c>
      <c r="B19" s="91">
        <v>250</v>
      </c>
      <c r="C19" s="91">
        <v>300</v>
      </c>
      <c r="D19" s="37" t="s">
        <v>22</v>
      </c>
      <c r="E19" s="44">
        <v>130</v>
      </c>
      <c r="F19" s="44">
        <v>1100</v>
      </c>
      <c r="G19" s="6">
        <f t="shared" ref="G19:G24" si="5">E19*F19/1000</f>
        <v>143</v>
      </c>
      <c r="H19" s="44">
        <v>160</v>
      </c>
      <c r="I19" s="44">
        <v>1100</v>
      </c>
      <c r="J19" s="7">
        <f t="shared" ref="J19:J24" si="6">H19*I19/1000</f>
        <v>176</v>
      </c>
    </row>
    <row r="20" spans="1:10" ht="15.75">
      <c r="A20" s="81"/>
      <c r="B20" s="92"/>
      <c r="C20" s="92"/>
      <c r="D20" s="61" t="s">
        <v>14</v>
      </c>
      <c r="E20" s="43">
        <v>5</v>
      </c>
      <c r="F20" s="43">
        <v>756</v>
      </c>
      <c r="G20" s="6">
        <f t="shared" si="5"/>
        <v>3.78</v>
      </c>
      <c r="H20" s="43">
        <v>5</v>
      </c>
      <c r="I20" s="43">
        <v>756</v>
      </c>
      <c r="J20" s="7">
        <f t="shared" si="6"/>
        <v>3.78</v>
      </c>
    </row>
    <row r="21" spans="1:10" ht="15.75">
      <c r="A21" s="81"/>
      <c r="B21" s="92"/>
      <c r="C21" s="92"/>
      <c r="D21" s="37" t="s">
        <v>12</v>
      </c>
      <c r="E21" s="44">
        <v>20</v>
      </c>
      <c r="F21" s="44">
        <v>115</v>
      </c>
      <c r="G21" s="6">
        <f t="shared" si="5"/>
        <v>2.2999999999999998</v>
      </c>
      <c r="H21" s="44">
        <v>30</v>
      </c>
      <c r="I21" s="44">
        <v>115</v>
      </c>
      <c r="J21" s="7">
        <f t="shared" si="6"/>
        <v>3.45</v>
      </c>
    </row>
    <row r="22" spans="1:10" ht="15.75">
      <c r="A22" s="81"/>
      <c r="B22" s="92"/>
      <c r="C22" s="92"/>
      <c r="D22" s="61" t="s">
        <v>13</v>
      </c>
      <c r="E22" s="43">
        <v>15</v>
      </c>
      <c r="F22" s="43">
        <v>97</v>
      </c>
      <c r="G22" s="6">
        <f t="shared" si="5"/>
        <v>1.4550000000000001</v>
      </c>
      <c r="H22" s="43">
        <v>15</v>
      </c>
      <c r="I22" s="43">
        <v>97</v>
      </c>
      <c r="J22" s="7">
        <f t="shared" si="6"/>
        <v>1.4550000000000001</v>
      </c>
    </row>
    <row r="23" spans="1:10" ht="15.75">
      <c r="A23" s="81"/>
      <c r="B23" s="92"/>
      <c r="C23" s="92"/>
      <c r="D23" s="61" t="s">
        <v>23</v>
      </c>
      <c r="E23" s="43">
        <v>40</v>
      </c>
      <c r="F23" s="43">
        <v>389</v>
      </c>
      <c r="G23" s="6">
        <f t="shared" si="5"/>
        <v>15.56</v>
      </c>
      <c r="H23" s="43">
        <v>60</v>
      </c>
      <c r="I23" s="43">
        <v>389</v>
      </c>
      <c r="J23" s="7">
        <f t="shared" si="6"/>
        <v>23.34</v>
      </c>
    </row>
    <row r="24" spans="1:10" ht="16.5" thickBot="1">
      <c r="A24" s="62"/>
      <c r="B24" s="93"/>
      <c r="C24" s="93"/>
      <c r="D24" s="38" t="s">
        <v>24</v>
      </c>
      <c r="E24" s="39">
        <v>9</v>
      </c>
      <c r="F24" s="39">
        <v>2514</v>
      </c>
      <c r="G24" s="6">
        <f t="shared" si="5"/>
        <v>22.626000000000001</v>
      </c>
      <c r="H24" s="39">
        <v>12</v>
      </c>
      <c r="I24" s="39">
        <v>2514</v>
      </c>
      <c r="J24" s="7">
        <f t="shared" si="6"/>
        <v>30.167999999999999</v>
      </c>
    </row>
    <row r="25" spans="1:10" ht="16.5" thickBot="1">
      <c r="A25" s="83" t="s">
        <v>20</v>
      </c>
      <c r="B25" s="84"/>
      <c r="C25" s="84"/>
      <c r="D25" s="85"/>
      <c r="E25" s="9"/>
      <c r="F25" s="9"/>
      <c r="G25" s="10">
        <f>SUM(G19:G24)</f>
        <v>188.72100000000003</v>
      </c>
      <c r="H25" s="10"/>
      <c r="I25" s="10"/>
      <c r="J25" s="11">
        <f>SUM(J19:J24)</f>
        <v>238.19300000000001</v>
      </c>
    </row>
    <row r="26" spans="1:10" ht="15.75">
      <c r="A26" s="63" t="s">
        <v>25</v>
      </c>
      <c r="B26" s="44">
        <v>5</v>
      </c>
      <c r="C26" s="44">
        <v>5</v>
      </c>
      <c r="D26" s="37" t="s">
        <v>25</v>
      </c>
      <c r="E26" s="44">
        <v>5</v>
      </c>
      <c r="F26" s="44">
        <v>1500</v>
      </c>
      <c r="G26" s="6">
        <f t="shared" ref="G26:G28" si="7">E26*F26/1000</f>
        <v>7.5</v>
      </c>
      <c r="H26" s="44">
        <v>5</v>
      </c>
      <c r="I26" s="44">
        <v>1500</v>
      </c>
      <c r="J26" s="7">
        <f t="shared" ref="J26:J28" si="8">H26*I26/1000</f>
        <v>7.5</v>
      </c>
    </row>
    <row r="27" spans="1:10" ht="37.5" customHeight="1">
      <c r="A27" s="80" t="s">
        <v>26</v>
      </c>
      <c r="B27" s="89">
        <v>200</v>
      </c>
      <c r="C27" s="89">
        <v>200</v>
      </c>
      <c r="D27" s="37" t="s">
        <v>27</v>
      </c>
      <c r="E27" s="44">
        <v>15</v>
      </c>
      <c r="F27" s="44">
        <v>500</v>
      </c>
      <c r="G27" s="6">
        <f t="shared" si="7"/>
        <v>7.5</v>
      </c>
      <c r="H27" s="44">
        <v>20</v>
      </c>
      <c r="I27" s="44">
        <v>500</v>
      </c>
      <c r="J27" s="7">
        <f t="shared" si="8"/>
        <v>10</v>
      </c>
    </row>
    <row r="28" spans="1:10" ht="16.5" thickBot="1">
      <c r="A28" s="87"/>
      <c r="B28" s="93"/>
      <c r="C28" s="93"/>
      <c r="D28" s="38" t="s">
        <v>15</v>
      </c>
      <c r="E28" s="39">
        <v>15</v>
      </c>
      <c r="F28" s="39">
        <v>281</v>
      </c>
      <c r="G28" s="6">
        <f t="shared" si="7"/>
        <v>4.2149999999999999</v>
      </c>
      <c r="H28" s="39">
        <v>15</v>
      </c>
      <c r="I28" s="39">
        <v>281</v>
      </c>
      <c r="J28" s="7">
        <f t="shared" si="8"/>
        <v>4.2149999999999999</v>
      </c>
    </row>
    <row r="29" spans="1:10" ht="16.5" thickBot="1">
      <c r="A29" s="83" t="s">
        <v>20</v>
      </c>
      <c r="B29" s="84"/>
      <c r="C29" s="84"/>
      <c r="D29" s="85"/>
      <c r="E29" s="9"/>
      <c r="F29" s="9"/>
      <c r="G29" s="10">
        <f>SUM(G26:G28)</f>
        <v>19.215</v>
      </c>
      <c r="H29" s="10"/>
      <c r="I29" s="10"/>
      <c r="J29" s="11">
        <f>SUM(J26:J28)</f>
        <v>21.715</v>
      </c>
    </row>
    <row r="30" spans="1:10" ht="15.75">
      <c r="A30" s="64" t="s">
        <v>102</v>
      </c>
      <c r="B30" s="65">
        <v>200</v>
      </c>
      <c r="C30" s="65">
        <v>200</v>
      </c>
      <c r="D30" s="66"/>
      <c r="E30" s="41">
        <v>200</v>
      </c>
      <c r="F30" s="41">
        <v>550</v>
      </c>
      <c r="G30" s="19">
        <f>E30*F30/1000</f>
        <v>110</v>
      </c>
      <c r="H30" s="47">
        <v>200</v>
      </c>
      <c r="I30" s="47">
        <v>550</v>
      </c>
      <c r="J30" s="36">
        <f>H30*I30/1000</f>
        <v>110</v>
      </c>
    </row>
    <row r="31" spans="1:10" ht="31.5">
      <c r="A31" s="67" t="s">
        <v>28</v>
      </c>
      <c r="B31" s="43">
        <v>20</v>
      </c>
      <c r="C31" s="43">
        <v>40</v>
      </c>
      <c r="D31" s="68"/>
      <c r="E31" s="43">
        <v>20</v>
      </c>
      <c r="F31" s="69">
        <v>351</v>
      </c>
      <c r="G31" s="6">
        <f>E31*F31/1000</f>
        <v>7.02</v>
      </c>
      <c r="H31" s="43">
        <v>40</v>
      </c>
      <c r="I31" s="43">
        <v>351</v>
      </c>
      <c r="J31" s="6">
        <f>H31*I31/1000</f>
        <v>14.04</v>
      </c>
    </row>
    <row r="32" spans="1:10" ht="15.75">
      <c r="A32" s="90" t="s">
        <v>20</v>
      </c>
      <c r="B32" s="90"/>
      <c r="C32" s="90"/>
      <c r="D32" s="90"/>
      <c r="E32" s="48"/>
      <c r="F32" s="48"/>
      <c r="G32" s="6">
        <f>SUM(G30)</f>
        <v>110</v>
      </c>
      <c r="H32" s="49"/>
      <c r="I32" s="49"/>
      <c r="J32" s="6">
        <f>J30+J31</f>
        <v>124.03999999999999</v>
      </c>
    </row>
    <row r="33" spans="1:10" ht="15.75">
      <c r="A33" s="73" t="s">
        <v>112</v>
      </c>
      <c r="B33" s="73"/>
      <c r="C33" s="73"/>
      <c r="D33" s="73"/>
      <c r="E33" s="73"/>
      <c r="F33" s="73"/>
      <c r="G33" s="70">
        <v>404.54500000000002</v>
      </c>
      <c r="H33" s="70"/>
      <c r="I33" s="70"/>
      <c r="J33" s="71">
        <v>495.86799999999994</v>
      </c>
    </row>
    <row r="34" spans="1:10" ht="15.75">
      <c r="A34" s="73" t="s">
        <v>113</v>
      </c>
      <c r="B34" s="73"/>
      <c r="C34" s="73"/>
      <c r="D34" s="73"/>
      <c r="E34" s="73"/>
      <c r="F34" s="73"/>
      <c r="G34" s="73">
        <v>450.2</v>
      </c>
      <c r="H34" s="73"/>
      <c r="I34" s="73"/>
      <c r="J34" s="73"/>
    </row>
  </sheetData>
  <mergeCells count="26">
    <mergeCell ref="A32:D32"/>
    <mergeCell ref="A18:D18"/>
    <mergeCell ref="A19:A23"/>
    <mergeCell ref="B19:B24"/>
    <mergeCell ref="C19:C24"/>
    <mergeCell ref="A25:D25"/>
    <mergeCell ref="A27:A28"/>
    <mergeCell ref="B27:B28"/>
    <mergeCell ref="C27:C28"/>
    <mergeCell ref="A29:D29"/>
    <mergeCell ref="A33:F33"/>
    <mergeCell ref="A34:F34"/>
    <mergeCell ref="G34:J34"/>
    <mergeCell ref="A3:H3"/>
    <mergeCell ref="A4:A5"/>
    <mergeCell ref="D4:D5"/>
    <mergeCell ref="E4:G4"/>
    <mergeCell ref="H4:J4"/>
    <mergeCell ref="B5:C5"/>
    <mergeCell ref="A6:A14"/>
    <mergeCell ref="B6:B14"/>
    <mergeCell ref="C6:C14"/>
    <mergeCell ref="A15:D15"/>
    <mergeCell ref="A16:A17"/>
    <mergeCell ref="B16:B17"/>
    <mergeCell ref="C16:C17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32"/>
  <sheetViews>
    <sheetView tabSelected="1" topLeftCell="A7" workbookViewId="0">
      <selection activeCell="E28" sqref="E28"/>
    </sheetView>
  </sheetViews>
  <sheetFormatPr defaultRowHeight="15"/>
  <cols>
    <col min="1" max="1" width="19.140625" customWidth="1"/>
    <col min="2" max="2" width="7.5703125" customWidth="1"/>
    <col min="3" max="3" width="6.85546875" customWidth="1"/>
    <col min="4" max="4" width="24.5703125" bestFit="1" customWidth="1"/>
    <col min="5" max="5" width="11.28515625" bestFit="1" customWidth="1"/>
    <col min="6" max="6" width="11.28515625" customWidth="1"/>
    <col min="7" max="7" width="8.28515625" style="1" customWidth="1"/>
    <col min="8" max="8" width="10.140625" customWidth="1"/>
    <col min="9" max="9" width="11.140625" customWidth="1"/>
    <col min="10" max="10" width="8.5703125" style="1" customWidth="1"/>
  </cols>
  <sheetData>
    <row r="1" spans="1:10" ht="19.5" thickBot="1">
      <c r="A1" s="74" t="s">
        <v>82</v>
      </c>
      <c r="B1" s="74"/>
      <c r="C1" s="74"/>
      <c r="D1" s="74"/>
      <c r="E1" s="74"/>
      <c r="F1" s="74"/>
      <c r="G1" s="74"/>
      <c r="H1" s="74"/>
    </row>
    <row r="2" spans="1:10" ht="63.75" customHeight="1">
      <c r="A2" s="75" t="s">
        <v>1</v>
      </c>
      <c r="B2" s="50" t="s">
        <v>2</v>
      </c>
      <c r="C2" s="50" t="s">
        <v>3</v>
      </c>
      <c r="D2" s="77" t="s">
        <v>4</v>
      </c>
      <c r="E2" s="77" t="s">
        <v>2</v>
      </c>
      <c r="F2" s="77"/>
      <c r="G2" s="77"/>
      <c r="H2" s="77" t="s">
        <v>3</v>
      </c>
      <c r="I2" s="77"/>
      <c r="J2" s="79"/>
    </row>
    <row r="3" spans="1:10" ht="15.75">
      <c r="A3" s="76"/>
      <c r="B3" s="78" t="s">
        <v>5</v>
      </c>
      <c r="C3" s="78"/>
      <c r="D3" s="94"/>
      <c r="E3" s="2" t="s">
        <v>6</v>
      </c>
      <c r="F3" s="2" t="s">
        <v>7</v>
      </c>
      <c r="G3" s="3" t="s">
        <v>8</v>
      </c>
      <c r="H3" s="2" t="s">
        <v>6</v>
      </c>
      <c r="I3" s="2" t="s">
        <v>7</v>
      </c>
      <c r="J3" s="4" t="s">
        <v>8</v>
      </c>
    </row>
    <row r="4" spans="1:10" ht="15.75">
      <c r="A4" s="95" t="s">
        <v>83</v>
      </c>
      <c r="B4" s="82">
        <v>200</v>
      </c>
      <c r="C4" s="98">
        <v>250</v>
      </c>
      <c r="D4" s="5" t="s">
        <v>84</v>
      </c>
      <c r="E4" s="53">
        <v>10</v>
      </c>
      <c r="F4" s="53">
        <v>350</v>
      </c>
      <c r="G4" s="6">
        <f>E4*F4/1000</f>
        <v>3.5</v>
      </c>
      <c r="H4" s="53">
        <v>15</v>
      </c>
      <c r="I4" s="53">
        <v>350</v>
      </c>
      <c r="J4" s="7">
        <f>H4*I4/1000</f>
        <v>5.25</v>
      </c>
    </row>
    <row r="5" spans="1:10" ht="15.75">
      <c r="A5" s="96"/>
      <c r="B5" s="82"/>
      <c r="C5" s="98"/>
      <c r="D5" s="5" t="s">
        <v>12</v>
      </c>
      <c r="E5" s="53">
        <v>20</v>
      </c>
      <c r="F5" s="53">
        <v>115</v>
      </c>
      <c r="G5" s="6">
        <f t="shared" ref="G5:G10" si="0">E5*F5/1000</f>
        <v>2.2999999999999998</v>
      </c>
      <c r="H5" s="53">
        <v>30</v>
      </c>
      <c r="I5" s="53">
        <v>115</v>
      </c>
      <c r="J5" s="7">
        <f t="shared" ref="J5:J10" si="1">H5*I5/1000</f>
        <v>3.45</v>
      </c>
    </row>
    <row r="6" spans="1:10" ht="15.75">
      <c r="A6" s="96"/>
      <c r="B6" s="82"/>
      <c r="C6" s="98"/>
      <c r="D6" s="5" t="s">
        <v>17</v>
      </c>
      <c r="E6" s="53">
        <v>60</v>
      </c>
      <c r="F6" s="53">
        <v>121</v>
      </c>
      <c r="G6" s="6">
        <f t="shared" si="0"/>
        <v>7.26</v>
      </c>
      <c r="H6" s="53">
        <v>100</v>
      </c>
      <c r="I6" s="53">
        <v>121</v>
      </c>
      <c r="J6" s="6">
        <f t="shared" si="1"/>
        <v>12.1</v>
      </c>
    </row>
    <row r="7" spans="1:10" ht="15.75">
      <c r="A7" s="96"/>
      <c r="B7" s="82"/>
      <c r="C7" s="98"/>
      <c r="D7" s="5" t="s">
        <v>13</v>
      </c>
      <c r="E7" s="53">
        <v>20</v>
      </c>
      <c r="F7" s="53">
        <v>97</v>
      </c>
      <c r="G7" s="6">
        <f t="shared" si="0"/>
        <v>1.94</v>
      </c>
      <c r="H7" s="53">
        <v>30</v>
      </c>
      <c r="I7" s="53">
        <v>97</v>
      </c>
      <c r="J7" s="7">
        <f t="shared" si="1"/>
        <v>2.91</v>
      </c>
    </row>
    <row r="8" spans="1:10" ht="15.75">
      <c r="A8" s="96"/>
      <c r="B8" s="82"/>
      <c r="C8" s="98"/>
      <c r="D8" s="5" t="s">
        <v>14</v>
      </c>
      <c r="E8" s="53">
        <v>5</v>
      </c>
      <c r="F8" s="53">
        <v>756</v>
      </c>
      <c r="G8" s="6">
        <f t="shared" si="0"/>
        <v>3.78</v>
      </c>
      <c r="H8" s="53">
        <v>5</v>
      </c>
      <c r="I8" s="53">
        <v>756</v>
      </c>
      <c r="J8" s="7">
        <f t="shared" si="1"/>
        <v>3.78</v>
      </c>
    </row>
    <row r="9" spans="1:10" ht="15.75">
      <c r="A9" s="96"/>
      <c r="B9" s="82"/>
      <c r="C9" s="98"/>
      <c r="D9" s="5" t="s">
        <v>19</v>
      </c>
      <c r="E9" s="53">
        <v>10</v>
      </c>
      <c r="F9" s="54">
        <v>1117</v>
      </c>
      <c r="G9" s="6">
        <f t="shared" si="0"/>
        <v>11.17</v>
      </c>
      <c r="H9" s="53">
        <v>10</v>
      </c>
      <c r="I9" s="54">
        <v>1117</v>
      </c>
      <c r="J9" s="7">
        <f t="shared" si="1"/>
        <v>11.17</v>
      </c>
    </row>
    <row r="10" spans="1:10" ht="16.5" thickBot="1">
      <c r="A10" s="97"/>
      <c r="B10" s="82"/>
      <c r="C10" s="98"/>
      <c r="D10" s="5" t="s">
        <v>31</v>
      </c>
      <c r="E10" s="53">
        <v>31</v>
      </c>
      <c r="F10" s="53">
        <v>2261</v>
      </c>
      <c r="G10" s="6">
        <f t="shared" si="0"/>
        <v>70.090999999999994</v>
      </c>
      <c r="H10" s="53">
        <v>33</v>
      </c>
      <c r="I10" s="53">
        <v>2261</v>
      </c>
      <c r="J10" s="7">
        <f t="shared" si="1"/>
        <v>74.613</v>
      </c>
    </row>
    <row r="11" spans="1:10" ht="16.5" thickBot="1">
      <c r="A11" s="100" t="s">
        <v>20</v>
      </c>
      <c r="B11" s="101"/>
      <c r="C11" s="101"/>
      <c r="D11" s="102"/>
      <c r="E11" s="9"/>
      <c r="F11" s="9"/>
      <c r="G11" s="10">
        <f>SUM(G4:G10)</f>
        <v>100.041</v>
      </c>
      <c r="H11" s="10"/>
      <c r="I11" s="10"/>
      <c r="J11" s="11">
        <f>SUM(J4:J10)</f>
        <v>113.273</v>
      </c>
    </row>
    <row r="12" spans="1:10" ht="18.75" customHeight="1">
      <c r="A12" s="103" t="s">
        <v>111</v>
      </c>
      <c r="B12" s="88">
        <v>80</v>
      </c>
      <c r="C12" s="88">
        <v>100</v>
      </c>
      <c r="D12" s="12" t="s">
        <v>18</v>
      </c>
      <c r="E12" s="55">
        <v>100</v>
      </c>
      <c r="F12" s="55">
        <v>225</v>
      </c>
      <c r="G12" s="6">
        <f>E12*F12/1000</f>
        <v>22.5</v>
      </c>
      <c r="H12" s="55">
        <v>120</v>
      </c>
      <c r="I12" s="55">
        <v>225</v>
      </c>
      <c r="J12" s="7">
        <f>H12*I12/1000</f>
        <v>27</v>
      </c>
    </row>
    <row r="13" spans="1:10" ht="15.75">
      <c r="A13" s="96"/>
      <c r="B13" s="92"/>
      <c r="C13" s="92"/>
      <c r="D13" s="18" t="s">
        <v>13</v>
      </c>
      <c r="E13" s="56">
        <v>20</v>
      </c>
      <c r="F13" s="56">
        <v>127</v>
      </c>
      <c r="G13" s="6">
        <f>E13*F13/1000</f>
        <v>2.54</v>
      </c>
      <c r="H13" s="56">
        <v>20</v>
      </c>
      <c r="I13" s="56">
        <v>127</v>
      </c>
      <c r="J13" s="7">
        <f>H13*I13/1000</f>
        <v>2.54</v>
      </c>
    </row>
    <row r="14" spans="1:10" ht="36.75" customHeight="1" thickBot="1">
      <c r="A14" s="97"/>
      <c r="B14" s="89"/>
      <c r="C14" s="89"/>
      <c r="D14" s="8" t="s">
        <v>14</v>
      </c>
      <c r="E14" s="54">
        <v>4</v>
      </c>
      <c r="F14" s="54">
        <v>756</v>
      </c>
      <c r="G14" s="6">
        <f>E14*F14/1000</f>
        <v>3.024</v>
      </c>
      <c r="H14" s="54">
        <v>5</v>
      </c>
      <c r="I14" s="54">
        <v>756</v>
      </c>
      <c r="J14" s="7">
        <f>H14*I14/1000</f>
        <v>3.78</v>
      </c>
    </row>
    <row r="15" spans="1:10" ht="19.5" customHeight="1" thickBot="1">
      <c r="A15" s="100" t="s">
        <v>20</v>
      </c>
      <c r="B15" s="101"/>
      <c r="C15" s="101"/>
      <c r="D15" s="102"/>
      <c r="E15" s="9"/>
      <c r="F15" s="9"/>
      <c r="G15" s="10">
        <f>SUM(G12:G14)</f>
        <v>28.064</v>
      </c>
      <c r="H15" s="10"/>
      <c r="I15" s="10"/>
      <c r="J15" s="11">
        <f>SUM(J12:J14)</f>
        <v>33.32</v>
      </c>
    </row>
    <row r="16" spans="1:10" ht="18.75" customHeight="1">
      <c r="A16" s="103" t="s">
        <v>99</v>
      </c>
      <c r="B16" s="91">
        <v>250</v>
      </c>
      <c r="C16" s="91">
        <v>300</v>
      </c>
      <c r="D16" s="12" t="s">
        <v>101</v>
      </c>
      <c r="E16" s="55">
        <v>80</v>
      </c>
      <c r="F16" s="53">
        <v>2261</v>
      </c>
      <c r="G16" s="28">
        <f>E16*F16/1000</f>
        <v>180.88</v>
      </c>
      <c r="H16" s="55">
        <v>90</v>
      </c>
      <c r="I16" s="53">
        <v>2261</v>
      </c>
      <c r="J16" s="29">
        <f>H16*I16/1000</f>
        <v>203.49</v>
      </c>
    </row>
    <row r="17" spans="1:10" ht="15.75">
      <c r="A17" s="96"/>
      <c r="B17" s="92"/>
      <c r="C17" s="92"/>
      <c r="D17" s="5" t="s">
        <v>14</v>
      </c>
      <c r="E17" s="55">
        <v>5</v>
      </c>
      <c r="F17" s="53">
        <v>756</v>
      </c>
      <c r="G17" s="6">
        <f>E17*F17/1000</f>
        <v>3.78</v>
      </c>
      <c r="H17" s="55">
        <v>5</v>
      </c>
      <c r="I17" s="53">
        <v>756</v>
      </c>
      <c r="J17" s="7">
        <f>H17*I17/1000</f>
        <v>3.78</v>
      </c>
    </row>
    <row r="18" spans="1:10" ht="15.75">
      <c r="A18" s="96"/>
      <c r="B18" s="92"/>
      <c r="C18" s="92"/>
      <c r="D18" s="5" t="s">
        <v>13</v>
      </c>
      <c r="E18" s="53">
        <v>20</v>
      </c>
      <c r="F18" s="53">
        <v>97</v>
      </c>
      <c r="G18" s="6">
        <f>E18*F18/1000</f>
        <v>1.94</v>
      </c>
      <c r="H18" s="53">
        <v>30</v>
      </c>
      <c r="I18" s="53">
        <v>97</v>
      </c>
      <c r="J18" s="7">
        <f>H18*I18/1000</f>
        <v>2.91</v>
      </c>
    </row>
    <row r="19" spans="1:10" ht="15.75">
      <c r="A19" s="96"/>
      <c r="B19" s="92"/>
      <c r="C19" s="92"/>
      <c r="D19" s="5" t="s">
        <v>12</v>
      </c>
      <c r="E19" s="53">
        <v>20</v>
      </c>
      <c r="F19" s="53">
        <v>115</v>
      </c>
      <c r="G19" s="6">
        <f>E19*F19/1000</f>
        <v>2.2999999999999998</v>
      </c>
      <c r="H19" s="53">
        <v>30</v>
      </c>
      <c r="I19" s="53">
        <v>115</v>
      </c>
      <c r="J19" s="7">
        <f>H19*I19/1000</f>
        <v>3.45</v>
      </c>
    </row>
    <row r="20" spans="1:10" ht="15.75">
      <c r="A20" s="96"/>
      <c r="B20" s="92"/>
      <c r="C20" s="92"/>
      <c r="D20" s="5" t="s">
        <v>11</v>
      </c>
      <c r="E20" s="53">
        <v>10</v>
      </c>
      <c r="F20" s="53">
        <v>750</v>
      </c>
      <c r="G20" s="6">
        <f t="shared" ref="G20" si="2">E20*F20/1000</f>
        <v>7.5</v>
      </c>
      <c r="H20" s="53">
        <v>10</v>
      </c>
      <c r="I20" s="53">
        <v>750</v>
      </c>
      <c r="J20" s="7">
        <f t="shared" ref="J20" si="3">H20*I20/1000</f>
        <v>7.5</v>
      </c>
    </row>
    <row r="21" spans="1:10" ht="15.75">
      <c r="A21" s="96"/>
      <c r="B21" s="92"/>
      <c r="C21" s="92"/>
      <c r="D21" s="5" t="s">
        <v>100</v>
      </c>
      <c r="E21" s="53">
        <v>30</v>
      </c>
      <c r="F21" s="53">
        <v>700</v>
      </c>
      <c r="G21" s="6">
        <f>E21*F21/1000</f>
        <v>21</v>
      </c>
      <c r="H21" s="53">
        <v>30</v>
      </c>
      <c r="I21" s="53">
        <v>700</v>
      </c>
      <c r="J21" s="7">
        <f>H21*I21/1000</f>
        <v>21</v>
      </c>
    </row>
    <row r="22" spans="1:10" ht="15.75">
      <c r="A22" s="96"/>
      <c r="B22" s="92"/>
      <c r="C22" s="92"/>
      <c r="D22" s="5" t="s">
        <v>17</v>
      </c>
      <c r="E22" s="53">
        <v>250</v>
      </c>
      <c r="F22" s="53">
        <v>121</v>
      </c>
      <c r="G22" s="6">
        <f>E22*F22/1000</f>
        <v>30.25</v>
      </c>
      <c r="H22" s="53">
        <v>280</v>
      </c>
      <c r="I22" s="53">
        <v>121</v>
      </c>
      <c r="J22" s="7">
        <f>H22*I22/1000</f>
        <v>33.880000000000003</v>
      </c>
    </row>
    <row r="23" spans="1:10" ht="16.5" thickBot="1">
      <c r="A23" s="97"/>
      <c r="B23" s="93"/>
      <c r="C23" s="93"/>
      <c r="D23" s="8" t="s">
        <v>24</v>
      </c>
      <c r="E23" s="54">
        <v>6</v>
      </c>
      <c r="F23" s="54">
        <v>2514</v>
      </c>
      <c r="G23" s="6">
        <f>E23*F23/1000</f>
        <v>15.084</v>
      </c>
      <c r="H23" s="54">
        <v>8</v>
      </c>
      <c r="I23" s="54">
        <v>2514</v>
      </c>
      <c r="J23" s="7">
        <f>H23*I23/1000</f>
        <v>20.111999999999998</v>
      </c>
    </row>
    <row r="24" spans="1:10" ht="16.5" thickBot="1">
      <c r="A24" s="100" t="s">
        <v>20</v>
      </c>
      <c r="B24" s="101"/>
      <c r="C24" s="101"/>
      <c r="D24" s="102"/>
      <c r="E24" s="9"/>
      <c r="F24" s="9"/>
      <c r="G24" s="10">
        <f>SUM(G16:G23)</f>
        <v>262.73399999999998</v>
      </c>
      <c r="H24" s="10"/>
      <c r="I24" s="10"/>
      <c r="J24" s="11">
        <f>SUM(J16:J23)</f>
        <v>296.12200000000001</v>
      </c>
    </row>
    <row r="25" spans="1:10" ht="19.5" customHeight="1">
      <c r="A25" s="57" t="s">
        <v>25</v>
      </c>
      <c r="B25" s="55">
        <v>5</v>
      </c>
      <c r="C25" s="55">
        <v>5</v>
      </c>
      <c r="D25" s="12" t="s">
        <v>25</v>
      </c>
      <c r="E25" s="55">
        <v>5</v>
      </c>
      <c r="F25" s="55">
        <v>1500</v>
      </c>
      <c r="G25" s="6">
        <f>E25*F25/1000</f>
        <v>7.5</v>
      </c>
      <c r="H25" s="55">
        <v>5</v>
      </c>
      <c r="I25" s="55">
        <v>1500</v>
      </c>
      <c r="J25" s="7">
        <f>H25*I25/1000</f>
        <v>7.5</v>
      </c>
    </row>
    <row r="26" spans="1:10" ht="19.5" customHeight="1">
      <c r="A26" s="95" t="s">
        <v>26</v>
      </c>
      <c r="B26" s="89">
        <v>200</v>
      </c>
      <c r="C26" s="89">
        <v>200</v>
      </c>
      <c r="D26" s="12" t="s">
        <v>27</v>
      </c>
      <c r="E26" s="55">
        <v>20</v>
      </c>
      <c r="F26" s="55">
        <v>500</v>
      </c>
      <c r="G26" s="6">
        <f t="shared" ref="G26:G27" si="4">E26*F26/1000</f>
        <v>10</v>
      </c>
      <c r="H26" s="55">
        <v>20</v>
      </c>
      <c r="I26" s="55">
        <v>500</v>
      </c>
      <c r="J26" s="7">
        <f t="shared" ref="J26:J27" si="5">H26*I26/1000</f>
        <v>10</v>
      </c>
    </row>
    <row r="27" spans="1:10" ht="37.5" customHeight="1" thickBot="1">
      <c r="A27" s="97"/>
      <c r="B27" s="93"/>
      <c r="C27" s="93"/>
      <c r="D27" s="8" t="s">
        <v>15</v>
      </c>
      <c r="E27" s="54">
        <v>15</v>
      </c>
      <c r="F27" s="54">
        <v>281</v>
      </c>
      <c r="G27" s="6">
        <f t="shared" si="4"/>
        <v>4.2149999999999999</v>
      </c>
      <c r="H27" s="54">
        <v>20</v>
      </c>
      <c r="I27" s="54">
        <v>281</v>
      </c>
      <c r="J27" s="7">
        <f t="shared" si="5"/>
        <v>5.62</v>
      </c>
    </row>
    <row r="28" spans="1:10" ht="16.5" thickBot="1">
      <c r="A28" s="100" t="s">
        <v>20</v>
      </c>
      <c r="B28" s="101"/>
      <c r="C28" s="101"/>
      <c r="D28" s="102"/>
      <c r="E28" s="9"/>
      <c r="F28" s="9"/>
      <c r="G28" s="10">
        <f>SUM(G25:G27)</f>
        <v>21.715</v>
      </c>
      <c r="H28" s="10"/>
      <c r="I28" s="10"/>
      <c r="J28" s="11">
        <f>SUM(J25:J27)</f>
        <v>23.12</v>
      </c>
    </row>
    <row r="29" spans="1:10" ht="32.25" thickBot="1">
      <c r="A29" s="60" t="s">
        <v>28</v>
      </c>
      <c r="B29" s="56">
        <v>20</v>
      </c>
      <c r="C29" s="56">
        <v>40</v>
      </c>
      <c r="D29" s="13"/>
      <c r="E29" s="56">
        <v>20</v>
      </c>
      <c r="F29" s="56">
        <v>351</v>
      </c>
      <c r="G29" s="6">
        <f>E29*F29/1000</f>
        <v>7.02</v>
      </c>
      <c r="H29" s="56">
        <v>40</v>
      </c>
      <c r="I29" s="56">
        <v>351</v>
      </c>
      <c r="J29" s="7">
        <f>H29*I29/1000</f>
        <v>14.04</v>
      </c>
    </row>
    <row r="30" spans="1:10" ht="16.5" thickBot="1">
      <c r="A30" s="100" t="s">
        <v>20</v>
      </c>
      <c r="B30" s="101"/>
      <c r="C30" s="101"/>
      <c r="D30" s="102"/>
      <c r="E30" s="14"/>
      <c r="F30" s="14"/>
      <c r="G30" s="11">
        <f>SUM(G29)</f>
        <v>7.02</v>
      </c>
      <c r="H30" s="15"/>
      <c r="I30" s="15"/>
      <c r="J30" s="11">
        <f>SUM(J29)</f>
        <v>14.04</v>
      </c>
    </row>
    <row r="31" spans="1:10" ht="15.75">
      <c r="A31" s="73" t="s">
        <v>112</v>
      </c>
      <c r="B31" s="73"/>
      <c r="C31" s="73"/>
      <c r="D31" s="73"/>
      <c r="E31" s="73"/>
      <c r="F31" s="73"/>
      <c r="G31" s="70">
        <v>420</v>
      </c>
      <c r="H31" s="70"/>
      <c r="I31" s="70"/>
      <c r="J31" s="71">
        <v>480</v>
      </c>
    </row>
    <row r="32" spans="1:10" ht="15.75">
      <c r="A32" s="73" t="s">
        <v>113</v>
      </c>
      <c r="B32" s="73"/>
      <c r="C32" s="73"/>
      <c r="D32" s="73"/>
      <c r="E32" s="73"/>
      <c r="F32" s="73"/>
      <c r="G32" s="73">
        <v>450</v>
      </c>
      <c r="H32" s="73"/>
      <c r="I32" s="73"/>
      <c r="J32" s="73"/>
    </row>
  </sheetData>
  <mergeCells count="26">
    <mergeCell ref="A30:D30"/>
    <mergeCell ref="A26:A27"/>
    <mergeCell ref="B26:B27"/>
    <mergeCell ref="C26:C27"/>
    <mergeCell ref="A28:D28"/>
    <mergeCell ref="A15:D15"/>
    <mergeCell ref="A16:A23"/>
    <mergeCell ref="B16:B23"/>
    <mergeCell ref="C16:C23"/>
    <mergeCell ref="A24:D24"/>
    <mergeCell ref="A31:F31"/>
    <mergeCell ref="A32:F32"/>
    <mergeCell ref="G32:J32"/>
    <mergeCell ref="A1:H1"/>
    <mergeCell ref="A2:A3"/>
    <mergeCell ref="D2:D3"/>
    <mergeCell ref="E2:G2"/>
    <mergeCell ref="H2:J2"/>
    <mergeCell ref="B3:C3"/>
    <mergeCell ref="A4:A10"/>
    <mergeCell ref="B4:B10"/>
    <mergeCell ref="C4:C10"/>
    <mergeCell ref="A11:D11"/>
    <mergeCell ref="A12:A14"/>
    <mergeCell ref="B12:B14"/>
    <mergeCell ref="C12:C14"/>
  </mergeCells>
  <pageMargins left="0.70866141732283472" right="0.70866141732283472" top="0.74803149606299213" bottom="0.74803149606299213" header="0.31496062992125984" footer="0.31496062992125984"/>
  <pageSetup paperSize="9" scale="7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topLeftCell="A9" zoomScale="73" zoomScaleNormal="73" workbookViewId="0">
      <selection activeCell="A31" sqref="A31:J32"/>
    </sheetView>
  </sheetViews>
  <sheetFormatPr defaultRowHeight="15"/>
  <cols>
    <col min="1" max="1" width="22" customWidth="1"/>
    <col min="2" max="3" width="7.28515625" customWidth="1"/>
    <col min="4" max="4" width="24.5703125" bestFit="1" customWidth="1"/>
    <col min="5" max="5" width="9.85546875" customWidth="1"/>
    <col min="6" max="6" width="10.28515625" customWidth="1"/>
    <col min="7" max="7" width="11.140625" style="1" customWidth="1"/>
    <col min="8" max="8" width="10.140625" customWidth="1"/>
    <col min="9" max="9" width="9" customWidth="1"/>
    <col min="10" max="10" width="10.42578125" style="1" customWidth="1"/>
  </cols>
  <sheetData>
    <row r="1" spans="1:10" ht="19.5" thickBot="1">
      <c r="A1" s="74" t="s">
        <v>29</v>
      </c>
      <c r="B1" s="74"/>
      <c r="C1" s="74"/>
      <c r="D1" s="74"/>
      <c r="E1" s="74"/>
      <c r="F1" s="74"/>
      <c r="G1" s="74"/>
      <c r="H1" s="74"/>
      <c r="I1" s="16"/>
      <c r="J1" s="17"/>
    </row>
    <row r="2" spans="1:10" ht="63.75" customHeight="1">
      <c r="A2" s="75" t="s">
        <v>1</v>
      </c>
      <c r="B2" s="45" t="s">
        <v>2</v>
      </c>
      <c r="C2" s="45" t="s">
        <v>3</v>
      </c>
      <c r="D2" s="77" t="s">
        <v>4</v>
      </c>
      <c r="E2" s="77" t="s">
        <v>2</v>
      </c>
      <c r="F2" s="77"/>
      <c r="G2" s="77"/>
      <c r="H2" s="77" t="s">
        <v>3</v>
      </c>
      <c r="I2" s="77"/>
      <c r="J2" s="79"/>
    </row>
    <row r="3" spans="1:10" ht="15.75">
      <c r="A3" s="76"/>
      <c r="B3" s="78" t="s">
        <v>5</v>
      </c>
      <c r="C3" s="78"/>
      <c r="D3" s="94"/>
      <c r="E3" s="2" t="s">
        <v>6</v>
      </c>
      <c r="F3" s="2" t="s">
        <v>7</v>
      </c>
      <c r="G3" s="3" t="s">
        <v>8</v>
      </c>
      <c r="H3" s="2" t="s">
        <v>6</v>
      </c>
      <c r="I3" s="2" t="s">
        <v>7</v>
      </c>
      <c r="J3" s="4" t="s">
        <v>8</v>
      </c>
    </row>
    <row r="4" spans="1:10" ht="15.75">
      <c r="A4" s="95" t="s">
        <v>87</v>
      </c>
      <c r="B4" s="82">
        <v>200</v>
      </c>
      <c r="C4" s="98">
        <v>250</v>
      </c>
      <c r="D4" s="5" t="s">
        <v>30</v>
      </c>
      <c r="E4" s="43">
        <v>10</v>
      </c>
      <c r="F4" s="43">
        <v>197</v>
      </c>
      <c r="G4" s="6">
        <f t="shared" ref="G4:G12" si="0">E4*F4/1000</f>
        <v>1.97</v>
      </c>
      <c r="H4" s="43">
        <v>10</v>
      </c>
      <c r="I4" s="43">
        <v>197</v>
      </c>
      <c r="J4" s="7">
        <f t="shared" ref="J4:J12" si="1">H4*I4/1000</f>
        <v>1.97</v>
      </c>
    </row>
    <row r="5" spans="1:10" ht="15.75">
      <c r="A5" s="96"/>
      <c r="B5" s="82"/>
      <c r="C5" s="98"/>
      <c r="D5" s="5" t="s">
        <v>17</v>
      </c>
      <c r="E5" s="43">
        <v>60</v>
      </c>
      <c r="F5" s="43">
        <v>121</v>
      </c>
      <c r="G5" s="6">
        <f t="shared" si="0"/>
        <v>7.26</v>
      </c>
      <c r="H5" s="43">
        <v>100</v>
      </c>
      <c r="I5" s="43">
        <v>121</v>
      </c>
      <c r="J5" s="7">
        <f t="shared" si="1"/>
        <v>12.1</v>
      </c>
    </row>
    <row r="6" spans="1:10" ht="15.75">
      <c r="A6" s="96"/>
      <c r="B6" s="82"/>
      <c r="C6" s="98"/>
      <c r="D6" s="5" t="s">
        <v>13</v>
      </c>
      <c r="E6" s="43">
        <v>15</v>
      </c>
      <c r="F6" s="43">
        <v>97</v>
      </c>
      <c r="G6" s="6">
        <f t="shared" si="0"/>
        <v>1.4550000000000001</v>
      </c>
      <c r="H6" s="43">
        <v>20</v>
      </c>
      <c r="I6" s="43">
        <v>97</v>
      </c>
      <c r="J6" s="7">
        <f t="shared" si="1"/>
        <v>1.94</v>
      </c>
    </row>
    <row r="7" spans="1:10" ht="15.75">
      <c r="A7" s="96"/>
      <c r="B7" s="82"/>
      <c r="C7" s="98"/>
      <c r="D7" s="5" t="s">
        <v>14</v>
      </c>
      <c r="E7" s="43">
        <v>5</v>
      </c>
      <c r="F7" s="43">
        <v>756</v>
      </c>
      <c r="G7" s="6">
        <f t="shared" si="0"/>
        <v>3.78</v>
      </c>
      <c r="H7" s="43">
        <v>5</v>
      </c>
      <c r="I7" s="43">
        <v>756</v>
      </c>
      <c r="J7" s="7">
        <f t="shared" si="1"/>
        <v>3.78</v>
      </c>
    </row>
    <row r="8" spans="1:10" ht="15.75">
      <c r="A8" s="96"/>
      <c r="B8" s="82"/>
      <c r="C8" s="98"/>
      <c r="D8" s="5" t="s">
        <v>12</v>
      </c>
      <c r="E8" s="43">
        <v>20</v>
      </c>
      <c r="F8" s="43">
        <v>115</v>
      </c>
      <c r="G8" s="6">
        <f t="shared" si="0"/>
        <v>2.2999999999999998</v>
      </c>
      <c r="H8" s="43">
        <v>30</v>
      </c>
      <c r="I8" s="43">
        <v>115</v>
      </c>
      <c r="J8" s="7">
        <f t="shared" si="1"/>
        <v>3.45</v>
      </c>
    </row>
    <row r="9" spans="1:10" ht="15.75">
      <c r="A9" s="96"/>
      <c r="B9" s="82"/>
      <c r="C9" s="98"/>
      <c r="D9" s="5" t="s">
        <v>105</v>
      </c>
      <c r="E9" s="43">
        <v>25</v>
      </c>
      <c r="F9" s="43">
        <v>800</v>
      </c>
      <c r="G9" s="6">
        <f t="shared" si="0"/>
        <v>20</v>
      </c>
      <c r="H9" s="43">
        <v>30</v>
      </c>
      <c r="I9" s="43">
        <v>800</v>
      </c>
      <c r="J9" s="7">
        <f t="shared" si="1"/>
        <v>24</v>
      </c>
    </row>
    <row r="10" spans="1:10" ht="15.75">
      <c r="A10" s="96"/>
      <c r="B10" s="82"/>
      <c r="C10" s="98"/>
      <c r="D10" s="5" t="s">
        <v>11</v>
      </c>
      <c r="E10" s="43">
        <v>8</v>
      </c>
      <c r="F10" s="43">
        <v>750</v>
      </c>
      <c r="G10" s="6">
        <f t="shared" si="0"/>
        <v>6</v>
      </c>
      <c r="H10" s="43">
        <v>8</v>
      </c>
      <c r="I10" s="43">
        <v>750</v>
      </c>
      <c r="J10" s="7">
        <f t="shared" si="1"/>
        <v>6</v>
      </c>
    </row>
    <row r="11" spans="1:10" ht="15.75">
      <c r="A11" s="96"/>
      <c r="B11" s="82"/>
      <c r="C11" s="98"/>
      <c r="D11" s="5" t="s">
        <v>31</v>
      </c>
      <c r="E11" s="43">
        <v>31</v>
      </c>
      <c r="F11" s="43">
        <v>2261</v>
      </c>
      <c r="G11" s="6">
        <f t="shared" si="0"/>
        <v>70.090999999999994</v>
      </c>
      <c r="H11" s="43">
        <v>33</v>
      </c>
      <c r="I11" s="43">
        <v>2261</v>
      </c>
      <c r="J11" s="7">
        <f t="shared" si="1"/>
        <v>74.613</v>
      </c>
    </row>
    <row r="12" spans="1:10" ht="16.5" thickBot="1">
      <c r="A12" s="97"/>
      <c r="B12" s="89"/>
      <c r="C12" s="99"/>
      <c r="D12" s="8" t="s">
        <v>19</v>
      </c>
      <c r="E12" s="39">
        <v>10</v>
      </c>
      <c r="F12" s="39">
        <v>1117</v>
      </c>
      <c r="G12" s="6">
        <f t="shared" si="0"/>
        <v>11.17</v>
      </c>
      <c r="H12" s="39">
        <v>10</v>
      </c>
      <c r="I12" s="39">
        <v>1117</v>
      </c>
      <c r="J12" s="7">
        <f t="shared" si="1"/>
        <v>11.17</v>
      </c>
    </row>
    <row r="13" spans="1:10" ht="16.5" thickBot="1">
      <c r="A13" s="100" t="s">
        <v>20</v>
      </c>
      <c r="B13" s="101"/>
      <c r="C13" s="101"/>
      <c r="D13" s="102"/>
      <c r="E13" s="9"/>
      <c r="F13" s="9"/>
      <c r="G13" s="10">
        <f>SUM(G4:G12)</f>
        <v>124.026</v>
      </c>
      <c r="H13" s="10"/>
      <c r="I13" s="10"/>
      <c r="J13" s="11">
        <f>SUM(J4:J12)</f>
        <v>139.023</v>
      </c>
    </row>
    <row r="14" spans="1:10" ht="30.75" customHeight="1">
      <c r="A14" s="103" t="s">
        <v>32</v>
      </c>
      <c r="B14" s="88">
        <v>60</v>
      </c>
      <c r="C14" s="88">
        <v>100</v>
      </c>
      <c r="D14" s="12" t="s">
        <v>18</v>
      </c>
      <c r="E14" s="44">
        <v>80</v>
      </c>
      <c r="F14" s="44">
        <v>225</v>
      </c>
      <c r="G14" s="6">
        <f>E14*F14/1000</f>
        <v>18</v>
      </c>
      <c r="H14" s="44">
        <v>120</v>
      </c>
      <c r="I14" s="44">
        <v>225</v>
      </c>
      <c r="J14" s="7">
        <f>H14*I14/1000</f>
        <v>27</v>
      </c>
    </row>
    <row r="15" spans="1:10" ht="42.75" customHeight="1" thickBot="1">
      <c r="A15" s="97"/>
      <c r="B15" s="89"/>
      <c r="C15" s="89"/>
      <c r="D15" s="8" t="s">
        <v>14</v>
      </c>
      <c r="E15" s="39">
        <v>4</v>
      </c>
      <c r="F15" s="39">
        <v>756</v>
      </c>
      <c r="G15" s="6">
        <f>E15*F15/1000</f>
        <v>3.024</v>
      </c>
      <c r="H15" s="39">
        <v>5</v>
      </c>
      <c r="I15" s="39">
        <v>756</v>
      </c>
      <c r="J15" s="7">
        <f>H15*I15/1000</f>
        <v>3.78</v>
      </c>
    </row>
    <row r="16" spans="1:10" ht="19.5" customHeight="1" thickBot="1">
      <c r="A16" s="100" t="s">
        <v>20</v>
      </c>
      <c r="B16" s="101"/>
      <c r="C16" s="101"/>
      <c r="D16" s="102"/>
      <c r="E16" s="9"/>
      <c r="F16" s="9"/>
      <c r="G16" s="10">
        <f>SUM(G14:G15)</f>
        <v>21.024000000000001</v>
      </c>
      <c r="H16" s="10"/>
      <c r="I16" s="10"/>
      <c r="J16" s="11">
        <f>SUM(J14:J15)</f>
        <v>30.78</v>
      </c>
    </row>
    <row r="17" spans="1:10" ht="18.75" customHeight="1">
      <c r="A17" s="103" t="s">
        <v>33</v>
      </c>
      <c r="B17" s="91">
        <v>220</v>
      </c>
      <c r="C17" s="91">
        <v>250</v>
      </c>
      <c r="D17" s="12" t="s">
        <v>31</v>
      </c>
      <c r="E17" s="44">
        <v>80</v>
      </c>
      <c r="F17" s="44">
        <v>2261</v>
      </c>
      <c r="G17" s="6">
        <f t="shared" ref="G17:G23" si="2">E17*F17/1000</f>
        <v>180.88</v>
      </c>
      <c r="H17" s="44">
        <v>90</v>
      </c>
      <c r="I17" s="44">
        <v>2261</v>
      </c>
      <c r="J17" s="7">
        <f t="shared" ref="J17:J23" si="3">H17*I17/1000</f>
        <v>203.49</v>
      </c>
    </row>
    <row r="18" spans="1:10" ht="15.75">
      <c r="A18" s="96"/>
      <c r="B18" s="92"/>
      <c r="C18" s="92"/>
      <c r="D18" s="12" t="s">
        <v>17</v>
      </c>
      <c r="E18" s="44">
        <v>250</v>
      </c>
      <c r="F18" s="44">
        <v>121</v>
      </c>
      <c r="G18" s="6">
        <f t="shared" si="2"/>
        <v>30.25</v>
      </c>
      <c r="H18" s="44">
        <v>280</v>
      </c>
      <c r="I18" s="44">
        <v>121</v>
      </c>
      <c r="J18" s="7">
        <f t="shared" si="3"/>
        <v>33.880000000000003</v>
      </c>
    </row>
    <row r="19" spans="1:10" ht="15.75">
      <c r="A19" s="96"/>
      <c r="B19" s="92"/>
      <c r="C19" s="92"/>
      <c r="D19" s="5" t="s">
        <v>13</v>
      </c>
      <c r="E19" s="43">
        <v>10</v>
      </c>
      <c r="F19" s="43">
        <v>97</v>
      </c>
      <c r="G19" s="6">
        <f t="shared" si="2"/>
        <v>0.97</v>
      </c>
      <c r="H19" s="43">
        <v>15</v>
      </c>
      <c r="I19" s="43">
        <v>97</v>
      </c>
      <c r="J19" s="7">
        <f t="shared" si="3"/>
        <v>1.4550000000000001</v>
      </c>
    </row>
    <row r="20" spans="1:10" ht="15.75">
      <c r="A20" s="96"/>
      <c r="B20" s="92"/>
      <c r="C20" s="92"/>
      <c r="D20" s="5" t="s">
        <v>12</v>
      </c>
      <c r="E20" s="43">
        <v>20</v>
      </c>
      <c r="F20" s="43">
        <v>115</v>
      </c>
      <c r="G20" s="6">
        <f t="shared" si="2"/>
        <v>2.2999999999999998</v>
      </c>
      <c r="H20" s="43">
        <v>20</v>
      </c>
      <c r="I20" s="43">
        <v>115</v>
      </c>
      <c r="J20" s="7">
        <f t="shared" si="3"/>
        <v>2.2999999999999998</v>
      </c>
    </row>
    <row r="21" spans="1:10" ht="15.75">
      <c r="A21" s="96"/>
      <c r="B21" s="92"/>
      <c r="C21" s="92"/>
      <c r="D21" s="5" t="s">
        <v>11</v>
      </c>
      <c r="E21" s="43">
        <v>8</v>
      </c>
      <c r="F21" s="43">
        <v>750</v>
      </c>
      <c r="G21" s="6">
        <f t="shared" si="2"/>
        <v>6</v>
      </c>
      <c r="H21" s="43">
        <v>8</v>
      </c>
      <c r="I21" s="43">
        <v>750</v>
      </c>
      <c r="J21" s="7">
        <f t="shared" si="3"/>
        <v>6</v>
      </c>
    </row>
    <row r="22" spans="1:10" ht="15.75">
      <c r="A22" s="96"/>
      <c r="B22" s="92"/>
      <c r="C22" s="92"/>
      <c r="D22" s="8" t="s">
        <v>24</v>
      </c>
      <c r="E22" s="39">
        <v>6</v>
      </c>
      <c r="F22" s="39">
        <v>2514</v>
      </c>
      <c r="G22" s="6">
        <f t="shared" si="2"/>
        <v>15.084</v>
      </c>
      <c r="H22" s="39">
        <v>8</v>
      </c>
      <c r="I22" s="39">
        <v>2514</v>
      </c>
      <c r="J22" s="7">
        <f t="shared" si="3"/>
        <v>20.111999999999998</v>
      </c>
    </row>
    <row r="23" spans="1:10" ht="16.5" thickBot="1">
      <c r="A23" s="97"/>
      <c r="B23" s="93"/>
      <c r="C23" s="93"/>
      <c r="D23" s="8" t="s">
        <v>14</v>
      </c>
      <c r="E23" s="39">
        <v>5</v>
      </c>
      <c r="F23" s="43">
        <v>756</v>
      </c>
      <c r="G23" s="6">
        <f t="shared" si="2"/>
        <v>3.78</v>
      </c>
      <c r="H23" s="39">
        <v>5</v>
      </c>
      <c r="I23" s="43">
        <v>756</v>
      </c>
      <c r="J23" s="7">
        <f t="shared" si="3"/>
        <v>3.78</v>
      </c>
    </row>
    <row r="24" spans="1:10" ht="16.5" thickBot="1">
      <c r="A24" s="100" t="s">
        <v>20</v>
      </c>
      <c r="B24" s="101"/>
      <c r="C24" s="101"/>
      <c r="D24" s="102"/>
      <c r="E24" s="9"/>
      <c r="F24" s="9"/>
      <c r="G24" s="10">
        <f>SUM(G17:G23)</f>
        <v>239.26400000000001</v>
      </c>
      <c r="H24" s="10"/>
      <c r="I24" s="10"/>
      <c r="J24" s="11">
        <f>SUM(J17:J23)</f>
        <v>271.017</v>
      </c>
    </row>
    <row r="25" spans="1:10" ht="19.5" customHeight="1">
      <c r="A25" s="46" t="s">
        <v>25</v>
      </c>
      <c r="B25" s="44">
        <v>10</v>
      </c>
      <c r="C25" s="44">
        <v>10</v>
      </c>
      <c r="D25" s="12" t="s">
        <v>25</v>
      </c>
      <c r="E25" s="44">
        <v>10</v>
      </c>
      <c r="F25" s="44">
        <v>1500</v>
      </c>
      <c r="G25" s="6">
        <f>E25*F25/1000</f>
        <v>15</v>
      </c>
      <c r="H25" s="44">
        <v>10</v>
      </c>
      <c r="I25" s="44">
        <v>1500</v>
      </c>
      <c r="J25" s="7">
        <f>H25*I25/1000</f>
        <v>15</v>
      </c>
    </row>
    <row r="26" spans="1:10" ht="37.5" customHeight="1">
      <c r="A26" s="95" t="s">
        <v>34</v>
      </c>
      <c r="B26" s="89">
        <v>200</v>
      </c>
      <c r="C26" s="89">
        <v>200</v>
      </c>
      <c r="D26" s="12" t="s">
        <v>35</v>
      </c>
      <c r="E26" s="44">
        <v>2</v>
      </c>
      <c r="F26" s="44">
        <v>3610</v>
      </c>
      <c r="G26" s="6">
        <f>E26*F26/1000</f>
        <v>7.22</v>
      </c>
      <c r="H26" s="44">
        <v>2</v>
      </c>
      <c r="I26" s="44">
        <v>3610</v>
      </c>
      <c r="J26" s="7">
        <f>H26*I26/1000</f>
        <v>7.22</v>
      </c>
    </row>
    <row r="27" spans="1:10" ht="16.5" thickBot="1">
      <c r="A27" s="97"/>
      <c r="B27" s="93"/>
      <c r="C27" s="93"/>
      <c r="D27" s="8" t="s">
        <v>15</v>
      </c>
      <c r="E27" s="39">
        <v>15</v>
      </c>
      <c r="F27" s="39">
        <v>281</v>
      </c>
      <c r="G27" s="6">
        <f>E27*F27/1000</f>
        <v>4.2149999999999999</v>
      </c>
      <c r="H27" s="39">
        <v>15</v>
      </c>
      <c r="I27" s="39">
        <v>281</v>
      </c>
      <c r="J27" s="7">
        <f>H27*I27/1000</f>
        <v>4.2149999999999999</v>
      </c>
    </row>
    <row r="28" spans="1:10" ht="16.5" thickBot="1">
      <c r="A28" s="100" t="s">
        <v>20</v>
      </c>
      <c r="B28" s="101"/>
      <c r="C28" s="101"/>
      <c r="D28" s="102"/>
      <c r="E28" s="9"/>
      <c r="F28" s="9"/>
      <c r="G28" s="10">
        <f>SUM(G25:G27)</f>
        <v>26.434999999999999</v>
      </c>
      <c r="H28" s="10"/>
      <c r="I28" s="10"/>
      <c r="J28" s="11">
        <f>SUM(J25:J27)</f>
        <v>26.434999999999999</v>
      </c>
    </row>
    <row r="29" spans="1:10" ht="32.25" thickBot="1">
      <c r="A29" s="40" t="s">
        <v>28</v>
      </c>
      <c r="B29" s="42">
        <v>20</v>
      </c>
      <c r="C29" s="42">
        <v>40</v>
      </c>
      <c r="D29" s="13"/>
      <c r="E29" s="42">
        <v>20</v>
      </c>
      <c r="F29" s="42">
        <v>351</v>
      </c>
      <c r="G29" s="6">
        <f>E29*F29/1000</f>
        <v>7.02</v>
      </c>
      <c r="H29" s="42">
        <v>40</v>
      </c>
      <c r="I29" s="42">
        <v>351</v>
      </c>
      <c r="J29" s="7">
        <f>H29*I29/1000</f>
        <v>14.04</v>
      </c>
    </row>
    <row r="30" spans="1:10" ht="16.5" thickBot="1">
      <c r="A30" s="100" t="s">
        <v>20</v>
      </c>
      <c r="B30" s="101"/>
      <c r="C30" s="101"/>
      <c r="D30" s="102"/>
      <c r="E30" s="14"/>
      <c r="F30" s="14"/>
      <c r="G30" s="11">
        <f>SUM(G29)</f>
        <v>7.02</v>
      </c>
      <c r="H30" s="15"/>
      <c r="I30" s="15"/>
      <c r="J30" s="11">
        <f>SUM(J29)</f>
        <v>14.04</v>
      </c>
    </row>
    <row r="31" spans="1:10" ht="15.75">
      <c r="A31" s="73" t="s">
        <v>112</v>
      </c>
      <c r="B31" s="73"/>
      <c r="C31" s="73"/>
      <c r="D31" s="73"/>
      <c r="E31" s="73"/>
      <c r="F31" s="73"/>
      <c r="G31" s="70">
        <v>417.7</v>
      </c>
      <c r="H31" s="70"/>
      <c r="I31" s="70"/>
      <c r="J31" s="71">
        <v>481.2</v>
      </c>
    </row>
    <row r="32" spans="1:10" ht="15.75">
      <c r="A32" s="73" t="s">
        <v>113</v>
      </c>
      <c r="B32" s="73"/>
      <c r="C32" s="73"/>
      <c r="D32" s="73"/>
      <c r="E32" s="73"/>
      <c r="F32" s="73"/>
      <c r="G32" s="73">
        <v>450</v>
      </c>
      <c r="H32" s="73"/>
      <c r="I32" s="73"/>
      <c r="J32" s="73"/>
    </row>
  </sheetData>
  <mergeCells count="26">
    <mergeCell ref="A31:F31"/>
    <mergeCell ref="A32:F32"/>
    <mergeCell ref="G32:J32"/>
    <mergeCell ref="C26:C27"/>
    <mergeCell ref="A28:D28"/>
    <mergeCell ref="A30:D30"/>
    <mergeCell ref="A26:A27"/>
    <mergeCell ref="B26:B27"/>
    <mergeCell ref="A16:D16"/>
    <mergeCell ref="A17:A23"/>
    <mergeCell ref="B17:B23"/>
    <mergeCell ref="C17:C23"/>
    <mergeCell ref="A24:D24"/>
    <mergeCell ref="A4:A12"/>
    <mergeCell ref="B4:B12"/>
    <mergeCell ref="C4:C12"/>
    <mergeCell ref="A13:D13"/>
    <mergeCell ref="A14:A15"/>
    <mergeCell ref="B14:B15"/>
    <mergeCell ref="C14:C15"/>
    <mergeCell ref="A1:H1"/>
    <mergeCell ref="A2:A3"/>
    <mergeCell ref="D2:D3"/>
    <mergeCell ref="E2:G2"/>
    <mergeCell ref="H2:J2"/>
    <mergeCell ref="B3:C3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0"/>
  <sheetViews>
    <sheetView zoomScale="77" zoomScaleNormal="77" workbookViewId="0">
      <selection activeCell="A29" sqref="A29:J30"/>
    </sheetView>
  </sheetViews>
  <sheetFormatPr defaultRowHeight="15"/>
  <cols>
    <col min="1" max="1" width="23.28515625" customWidth="1"/>
    <col min="2" max="2" width="6.5703125" customWidth="1"/>
    <col min="3" max="3" width="7.28515625" customWidth="1"/>
    <col min="4" max="4" width="20.85546875" customWidth="1"/>
    <col min="5" max="6" width="8.7109375" customWidth="1"/>
    <col min="7" max="7" width="10.42578125" style="1" customWidth="1"/>
    <col min="8" max="8" width="8.7109375" customWidth="1"/>
    <col min="9" max="9" width="7.7109375" customWidth="1"/>
    <col min="10" max="10" width="16.7109375" style="1" customWidth="1"/>
  </cols>
  <sheetData>
    <row r="1" spans="1:10" ht="19.5" thickBot="1">
      <c r="A1" s="74" t="s">
        <v>36</v>
      </c>
      <c r="B1" s="74"/>
      <c r="C1" s="74"/>
      <c r="D1" s="74"/>
      <c r="E1" s="74"/>
      <c r="F1" s="74"/>
      <c r="G1" s="74"/>
      <c r="H1" s="74"/>
    </row>
    <row r="2" spans="1:10" ht="63.75" customHeight="1">
      <c r="A2" s="75" t="s">
        <v>1</v>
      </c>
      <c r="B2" s="45" t="s">
        <v>2</v>
      </c>
      <c r="C2" s="45" t="s">
        <v>3</v>
      </c>
      <c r="D2" s="77" t="s">
        <v>4</v>
      </c>
      <c r="E2" s="77" t="s">
        <v>2</v>
      </c>
      <c r="F2" s="77"/>
      <c r="G2" s="77"/>
      <c r="H2" s="77" t="s">
        <v>3</v>
      </c>
      <c r="I2" s="77"/>
      <c r="J2" s="79"/>
    </row>
    <row r="3" spans="1:10" ht="15.75">
      <c r="A3" s="76"/>
      <c r="B3" s="78" t="s">
        <v>5</v>
      </c>
      <c r="C3" s="78"/>
      <c r="D3" s="94"/>
      <c r="E3" s="2" t="s">
        <v>6</v>
      </c>
      <c r="F3" s="2" t="s">
        <v>7</v>
      </c>
      <c r="G3" s="3" t="s">
        <v>8</v>
      </c>
      <c r="H3" s="2" t="s">
        <v>6</v>
      </c>
      <c r="I3" s="2" t="s">
        <v>7</v>
      </c>
      <c r="J3" s="4" t="s">
        <v>8</v>
      </c>
    </row>
    <row r="4" spans="1:10" ht="15.75">
      <c r="A4" s="95" t="s">
        <v>86</v>
      </c>
      <c r="B4" s="82">
        <v>250</v>
      </c>
      <c r="C4" s="98">
        <v>300</v>
      </c>
      <c r="D4" s="5" t="s">
        <v>18</v>
      </c>
      <c r="E4" s="43">
        <v>60</v>
      </c>
      <c r="F4" s="43">
        <v>225</v>
      </c>
      <c r="G4" s="6">
        <f>E4*F4/1000</f>
        <v>13.5</v>
      </c>
      <c r="H4" s="43">
        <v>80</v>
      </c>
      <c r="I4" s="43">
        <v>225</v>
      </c>
      <c r="J4" s="7">
        <f>H4*I4/1000</f>
        <v>18</v>
      </c>
    </row>
    <row r="5" spans="1:10" ht="15.75">
      <c r="A5" s="96"/>
      <c r="B5" s="82"/>
      <c r="C5" s="98"/>
      <c r="D5" s="5" t="s">
        <v>17</v>
      </c>
      <c r="E5" s="43">
        <v>60</v>
      </c>
      <c r="F5" s="43">
        <v>121</v>
      </c>
      <c r="G5" s="6">
        <f t="shared" ref="G5:G11" si="0">E5*F5/1000</f>
        <v>7.26</v>
      </c>
      <c r="H5" s="43">
        <v>80</v>
      </c>
      <c r="I5" s="43">
        <v>121</v>
      </c>
      <c r="J5" s="7">
        <f t="shared" ref="J5:J10" si="1">H5*I5/1000</f>
        <v>9.68</v>
      </c>
    </row>
    <row r="6" spans="1:10" ht="15.75">
      <c r="A6" s="96"/>
      <c r="B6" s="82"/>
      <c r="C6" s="98"/>
      <c r="D6" s="5" t="s">
        <v>12</v>
      </c>
      <c r="E6" s="43">
        <v>20</v>
      </c>
      <c r="F6" s="43">
        <v>115</v>
      </c>
      <c r="G6" s="6">
        <f t="shared" si="0"/>
        <v>2.2999999999999998</v>
      </c>
      <c r="H6" s="43">
        <v>20</v>
      </c>
      <c r="I6" s="43">
        <v>115</v>
      </c>
      <c r="J6" s="7">
        <f t="shared" si="1"/>
        <v>2.2999999999999998</v>
      </c>
    </row>
    <row r="7" spans="1:10" ht="15.75">
      <c r="A7" s="96"/>
      <c r="B7" s="82"/>
      <c r="C7" s="98"/>
      <c r="D7" s="5" t="s">
        <v>13</v>
      </c>
      <c r="E7" s="43">
        <v>15</v>
      </c>
      <c r="F7" s="43">
        <v>97</v>
      </c>
      <c r="G7" s="6">
        <f t="shared" si="0"/>
        <v>1.4550000000000001</v>
      </c>
      <c r="H7" s="43">
        <v>15</v>
      </c>
      <c r="I7" s="43">
        <v>97</v>
      </c>
      <c r="J7" s="7">
        <f t="shared" si="1"/>
        <v>1.4550000000000001</v>
      </c>
    </row>
    <row r="8" spans="1:10" ht="15.75">
      <c r="A8" s="96"/>
      <c r="B8" s="82"/>
      <c r="C8" s="98"/>
      <c r="D8" s="5" t="s">
        <v>14</v>
      </c>
      <c r="E8" s="39">
        <v>5</v>
      </c>
      <c r="F8" s="43">
        <v>756</v>
      </c>
      <c r="G8" s="6">
        <f t="shared" si="0"/>
        <v>3.78</v>
      </c>
      <c r="H8" s="39">
        <v>6</v>
      </c>
      <c r="I8" s="43">
        <v>756</v>
      </c>
      <c r="J8" s="7">
        <f t="shared" si="1"/>
        <v>4.5359999999999996</v>
      </c>
    </row>
    <row r="9" spans="1:10" ht="15.75">
      <c r="A9" s="96"/>
      <c r="B9" s="82"/>
      <c r="C9" s="98"/>
      <c r="D9" s="8" t="s">
        <v>19</v>
      </c>
      <c r="E9" s="39">
        <v>10</v>
      </c>
      <c r="F9" s="39">
        <v>1117</v>
      </c>
      <c r="G9" s="6">
        <f t="shared" si="0"/>
        <v>11.17</v>
      </c>
      <c r="H9" s="39">
        <v>10</v>
      </c>
      <c r="I9" s="39">
        <v>1117</v>
      </c>
      <c r="J9" s="7">
        <f t="shared" si="1"/>
        <v>11.17</v>
      </c>
    </row>
    <row r="10" spans="1:10" ht="15.75">
      <c r="A10" s="96"/>
      <c r="B10" s="82"/>
      <c r="C10" s="98"/>
      <c r="D10" s="5" t="s">
        <v>97</v>
      </c>
      <c r="E10" s="43">
        <v>140</v>
      </c>
      <c r="F10" s="43"/>
      <c r="G10" s="6">
        <f t="shared" si="0"/>
        <v>0</v>
      </c>
      <c r="H10" s="43">
        <v>173</v>
      </c>
      <c r="I10" s="43"/>
      <c r="J10" s="7">
        <f t="shared" si="1"/>
        <v>0</v>
      </c>
    </row>
    <row r="11" spans="1:10" ht="16.5" thickBot="1">
      <c r="A11" s="97"/>
      <c r="B11" s="82"/>
      <c r="C11" s="98"/>
      <c r="D11" s="5" t="s">
        <v>31</v>
      </c>
      <c r="E11" s="43">
        <v>30</v>
      </c>
      <c r="F11" s="43">
        <v>2261</v>
      </c>
      <c r="G11" s="6">
        <f t="shared" si="0"/>
        <v>67.83</v>
      </c>
      <c r="H11" s="43">
        <v>30</v>
      </c>
      <c r="I11" s="43">
        <v>2261</v>
      </c>
      <c r="J11" s="7">
        <f>H11*I11/1000</f>
        <v>67.83</v>
      </c>
    </row>
    <row r="12" spans="1:10" ht="16.5" thickBot="1">
      <c r="A12" s="100" t="s">
        <v>20</v>
      </c>
      <c r="B12" s="101"/>
      <c r="C12" s="101"/>
      <c r="D12" s="102"/>
      <c r="E12" s="9"/>
      <c r="F12" s="9"/>
      <c r="G12" s="10">
        <f>SUM(G4:G11)</f>
        <v>107.295</v>
      </c>
      <c r="H12" s="10"/>
      <c r="I12" s="10"/>
      <c r="J12" s="11">
        <f>SUM(J4:J11)</f>
        <v>114.971</v>
      </c>
    </row>
    <row r="13" spans="1:10" ht="18.75" customHeight="1">
      <c r="A13" s="103" t="s">
        <v>89</v>
      </c>
      <c r="B13" s="88">
        <v>60</v>
      </c>
      <c r="C13" s="88">
        <v>100</v>
      </c>
      <c r="D13" s="12" t="s">
        <v>12</v>
      </c>
      <c r="E13" s="44">
        <v>10</v>
      </c>
      <c r="F13" s="44">
        <v>115</v>
      </c>
      <c r="G13" s="6">
        <f>E13*F13/1000</f>
        <v>1.1499999999999999</v>
      </c>
      <c r="H13" s="44">
        <v>20</v>
      </c>
      <c r="I13" s="44">
        <v>115</v>
      </c>
      <c r="J13" s="6">
        <f>H13*I13/1000</f>
        <v>2.2999999999999998</v>
      </c>
    </row>
    <row r="14" spans="1:10" ht="15.75">
      <c r="A14" s="96"/>
      <c r="B14" s="92"/>
      <c r="C14" s="92"/>
      <c r="D14" s="18" t="s">
        <v>10</v>
      </c>
      <c r="E14" s="42">
        <v>60</v>
      </c>
      <c r="F14" s="42">
        <v>127</v>
      </c>
      <c r="G14" s="6">
        <f>E14*F14/1000</f>
        <v>7.62</v>
      </c>
      <c r="H14" s="42">
        <v>80</v>
      </c>
      <c r="I14" s="42">
        <v>127</v>
      </c>
      <c r="J14" s="6">
        <f>H14*I14/1000</f>
        <v>10.16</v>
      </c>
    </row>
    <row r="15" spans="1:10" ht="51" customHeight="1" thickBot="1">
      <c r="A15" s="97"/>
      <c r="B15" s="89"/>
      <c r="C15" s="89"/>
      <c r="D15" s="8" t="s">
        <v>14</v>
      </c>
      <c r="E15" s="39">
        <v>4</v>
      </c>
      <c r="F15" s="39">
        <v>756</v>
      </c>
      <c r="G15" s="6">
        <f>E15*F15/1000</f>
        <v>3.024</v>
      </c>
      <c r="H15" s="39">
        <v>5</v>
      </c>
      <c r="I15" s="39">
        <v>756</v>
      </c>
      <c r="J15" s="6">
        <f>H15*I15/1000</f>
        <v>3.78</v>
      </c>
    </row>
    <row r="16" spans="1:10" ht="19.5" customHeight="1" thickBot="1">
      <c r="A16" s="100" t="s">
        <v>20</v>
      </c>
      <c r="B16" s="101"/>
      <c r="C16" s="101"/>
      <c r="D16" s="102"/>
      <c r="E16" s="9"/>
      <c r="F16" s="9"/>
      <c r="G16" s="10">
        <f>SUM(G13:G15)</f>
        <v>11.794</v>
      </c>
      <c r="H16" s="10"/>
      <c r="I16" s="10"/>
      <c r="J16" s="10">
        <f>SUM(J13:J15)</f>
        <v>16.240000000000002</v>
      </c>
    </row>
    <row r="17" spans="1:10" ht="18.75" customHeight="1">
      <c r="A17" s="103" t="s">
        <v>39</v>
      </c>
      <c r="B17" s="91">
        <v>80</v>
      </c>
      <c r="C17" s="91">
        <v>100</v>
      </c>
      <c r="D17" s="12" t="s">
        <v>31</v>
      </c>
      <c r="E17" s="44">
        <v>75</v>
      </c>
      <c r="F17" s="44">
        <v>2261</v>
      </c>
      <c r="G17" s="6">
        <f t="shared" ref="G17:G22" si="2">E17*F17/1000</f>
        <v>169.57499999999999</v>
      </c>
      <c r="H17" s="44">
        <v>85</v>
      </c>
      <c r="I17" s="44">
        <v>2261</v>
      </c>
      <c r="J17" s="7">
        <f t="shared" ref="J17:J22" si="3">H17*I17/1000</f>
        <v>192.185</v>
      </c>
    </row>
    <row r="18" spans="1:10" ht="15.75">
      <c r="A18" s="96"/>
      <c r="B18" s="92"/>
      <c r="C18" s="92"/>
      <c r="D18" s="12" t="s">
        <v>11</v>
      </c>
      <c r="E18" s="44">
        <v>3</v>
      </c>
      <c r="F18" s="44">
        <v>121</v>
      </c>
      <c r="G18" s="6">
        <f t="shared" si="2"/>
        <v>0.36299999999999999</v>
      </c>
      <c r="H18" s="44">
        <v>5</v>
      </c>
      <c r="I18" s="44">
        <v>121</v>
      </c>
      <c r="J18" s="7">
        <f t="shared" si="3"/>
        <v>0.60499999999999998</v>
      </c>
    </row>
    <row r="19" spans="1:10" ht="15.75">
      <c r="A19" s="96"/>
      <c r="B19" s="92"/>
      <c r="C19" s="92"/>
      <c r="D19" s="5" t="s">
        <v>13</v>
      </c>
      <c r="E19" s="43">
        <v>15</v>
      </c>
      <c r="F19" s="43">
        <v>97</v>
      </c>
      <c r="G19" s="6">
        <f t="shared" si="2"/>
        <v>1.4550000000000001</v>
      </c>
      <c r="H19" s="43">
        <v>15</v>
      </c>
      <c r="I19" s="43">
        <v>97</v>
      </c>
      <c r="J19" s="7">
        <f t="shared" si="3"/>
        <v>1.4550000000000001</v>
      </c>
    </row>
    <row r="20" spans="1:10" ht="15.75">
      <c r="A20" s="104"/>
      <c r="B20" s="88"/>
      <c r="C20" s="88"/>
      <c r="D20" s="5" t="s">
        <v>14</v>
      </c>
      <c r="E20" s="43">
        <v>5</v>
      </c>
      <c r="F20" s="43">
        <v>756</v>
      </c>
      <c r="G20" s="6">
        <f t="shared" si="2"/>
        <v>3.78</v>
      </c>
      <c r="H20" s="43">
        <v>5</v>
      </c>
      <c r="I20" s="43">
        <v>756</v>
      </c>
      <c r="J20" s="7">
        <f t="shared" si="3"/>
        <v>3.78</v>
      </c>
    </row>
    <row r="21" spans="1:10" ht="15.75">
      <c r="A21" s="95" t="s">
        <v>40</v>
      </c>
      <c r="B21" s="82">
        <v>120</v>
      </c>
      <c r="C21" s="82">
        <v>150</v>
      </c>
      <c r="D21" s="5" t="s">
        <v>41</v>
      </c>
      <c r="E21" s="43">
        <v>40</v>
      </c>
      <c r="F21" s="43">
        <v>300</v>
      </c>
      <c r="G21" s="6">
        <f t="shared" si="2"/>
        <v>12</v>
      </c>
      <c r="H21" s="43">
        <v>60</v>
      </c>
      <c r="I21" s="43">
        <v>300</v>
      </c>
      <c r="J21" s="7">
        <f>H21*I21/1000</f>
        <v>18</v>
      </c>
    </row>
    <row r="22" spans="1:10" ht="16.5" thickBot="1">
      <c r="A22" s="97"/>
      <c r="B22" s="89"/>
      <c r="C22" s="89"/>
      <c r="D22" s="8" t="s">
        <v>24</v>
      </c>
      <c r="E22" s="39">
        <v>6</v>
      </c>
      <c r="F22" s="39">
        <v>2514</v>
      </c>
      <c r="G22" s="19">
        <f t="shared" si="2"/>
        <v>15.084</v>
      </c>
      <c r="H22" s="39">
        <v>8</v>
      </c>
      <c r="I22" s="39">
        <v>2514</v>
      </c>
      <c r="J22" s="20">
        <f t="shared" si="3"/>
        <v>20.111999999999998</v>
      </c>
    </row>
    <row r="23" spans="1:10" ht="16.5" thickBot="1">
      <c r="A23" s="100" t="s">
        <v>20</v>
      </c>
      <c r="B23" s="101"/>
      <c r="C23" s="101"/>
      <c r="D23" s="102"/>
      <c r="E23" s="9"/>
      <c r="F23" s="9"/>
      <c r="G23" s="10">
        <f>SUM(G17:G22)</f>
        <v>202.25700000000001</v>
      </c>
      <c r="H23" s="10"/>
      <c r="I23" s="10"/>
      <c r="J23" s="11">
        <f>SUM(J17:J22)</f>
        <v>236.137</v>
      </c>
    </row>
    <row r="24" spans="1:10" ht="19.5" customHeight="1">
      <c r="A24" s="46" t="s">
        <v>102</v>
      </c>
      <c r="B24" s="44">
        <v>150</v>
      </c>
      <c r="C24" s="44">
        <v>150</v>
      </c>
      <c r="D24" s="12" t="s">
        <v>102</v>
      </c>
      <c r="E24" s="44">
        <v>150</v>
      </c>
      <c r="F24" s="44">
        <v>550</v>
      </c>
      <c r="G24" s="6">
        <f>E24*F24/1000</f>
        <v>82.5</v>
      </c>
      <c r="H24" s="44">
        <v>150</v>
      </c>
      <c r="I24" s="44">
        <v>550</v>
      </c>
      <c r="J24" s="7">
        <f>H24*I24/1000</f>
        <v>82.5</v>
      </c>
    </row>
    <row r="25" spans="1:10" ht="18.75" customHeight="1" thickBot="1">
      <c r="A25" s="32" t="s">
        <v>69</v>
      </c>
      <c r="B25" s="21">
        <v>200</v>
      </c>
      <c r="C25" s="39">
        <v>200</v>
      </c>
      <c r="D25" s="12" t="s">
        <v>69</v>
      </c>
      <c r="E25" s="44">
        <v>20</v>
      </c>
      <c r="F25" s="44">
        <v>650</v>
      </c>
      <c r="G25" s="6">
        <f>E25*F25/1000</f>
        <v>13</v>
      </c>
      <c r="H25" s="44">
        <v>20</v>
      </c>
      <c r="I25" s="44">
        <v>650</v>
      </c>
      <c r="J25" s="7">
        <f>H25*I25/1000</f>
        <v>13</v>
      </c>
    </row>
    <row r="26" spans="1:10" ht="16.5" thickBot="1">
      <c r="A26" s="100" t="s">
        <v>20</v>
      </c>
      <c r="B26" s="101"/>
      <c r="C26" s="101"/>
      <c r="D26" s="102"/>
      <c r="E26" s="9"/>
      <c r="F26" s="9"/>
      <c r="G26" s="10">
        <f>SUM(G24:G25)</f>
        <v>95.5</v>
      </c>
      <c r="H26" s="10"/>
      <c r="I26" s="10"/>
      <c r="J26" s="11">
        <f>SUM(J24:J25)</f>
        <v>95.5</v>
      </c>
    </row>
    <row r="27" spans="1:10" ht="32.25" thickBot="1">
      <c r="A27" s="40" t="s">
        <v>28</v>
      </c>
      <c r="B27" s="42">
        <v>20</v>
      </c>
      <c r="C27" s="42">
        <v>40</v>
      </c>
      <c r="D27" s="13"/>
      <c r="E27" s="42">
        <v>20</v>
      </c>
      <c r="F27" s="42">
        <v>351</v>
      </c>
      <c r="G27" s="6">
        <f>E27*F27/1000</f>
        <v>7.02</v>
      </c>
      <c r="H27" s="42">
        <v>40</v>
      </c>
      <c r="I27" s="42">
        <v>351</v>
      </c>
      <c r="J27" s="7">
        <f>H27*I27/1000</f>
        <v>14.04</v>
      </c>
    </row>
    <row r="28" spans="1:10" ht="16.5" thickBot="1">
      <c r="A28" s="100" t="s">
        <v>20</v>
      </c>
      <c r="B28" s="101"/>
      <c r="C28" s="101"/>
      <c r="D28" s="102"/>
      <c r="E28" s="14"/>
      <c r="F28" s="14"/>
      <c r="G28" s="11">
        <f>SUM(G27)</f>
        <v>7.02</v>
      </c>
      <c r="H28" s="15"/>
      <c r="I28" s="15"/>
      <c r="J28" s="11">
        <f>SUM(J27)</f>
        <v>14.04</v>
      </c>
    </row>
    <row r="29" spans="1:10" ht="15.75">
      <c r="A29" s="73" t="s">
        <v>112</v>
      </c>
      <c r="B29" s="73"/>
      <c r="C29" s="73"/>
      <c r="D29" s="73"/>
      <c r="E29" s="73"/>
      <c r="F29" s="73"/>
      <c r="G29" s="70">
        <v>423.8</v>
      </c>
      <c r="H29" s="70"/>
      <c r="I29" s="70"/>
      <c r="J29" s="71">
        <v>476.8</v>
      </c>
    </row>
    <row r="30" spans="1:10" ht="15.75">
      <c r="A30" s="73" t="s">
        <v>113</v>
      </c>
      <c r="B30" s="73"/>
      <c r="C30" s="73"/>
      <c r="D30" s="73"/>
      <c r="E30" s="73"/>
      <c r="F30" s="73"/>
      <c r="G30" s="73">
        <v>450</v>
      </c>
      <c r="H30" s="73"/>
      <c r="I30" s="73"/>
      <c r="J30" s="73"/>
    </row>
  </sheetData>
  <mergeCells count="26">
    <mergeCell ref="A29:F29"/>
    <mergeCell ref="A30:F30"/>
    <mergeCell ref="G30:J30"/>
    <mergeCell ref="A17:A20"/>
    <mergeCell ref="A23:D23"/>
    <mergeCell ref="A26:D26"/>
    <mergeCell ref="A28:D28"/>
    <mergeCell ref="A16:D16"/>
    <mergeCell ref="B21:B22"/>
    <mergeCell ref="C21:C22"/>
    <mergeCell ref="A21:A22"/>
    <mergeCell ref="B17:B20"/>
    <mergeCell ref="C17:C20"/>
    <mergeCell ref="A4:A11"/>
    <mergeCell ref="B4:B11"/>
    <mergeCell ref="C4:C11"/>
    <mergeCell ref="A12:D12"/>
    <mergeCell ref="A13:A15"/>
    <mergeCell ref="B13:B15"/>
    <mergeCell ref="C13:C15"/>
    <mergeCell ref="A1:H1"/>
    <mergeCell ref="A2:A3"/>
    <mergeCell ref="D2:D3"/>
    <mergeCell ref="E2:G2"/>
    <mergeCell ref="H2:J2"/>
    <mergeCell ref="B3:C3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1"/>
  <sheetViews>
    <sheetView topLeftCell="A7" workbookViewId="0">
      <selection activeCell="N13" sqref="N13"/>
    </sheetView>
  </sheetViews>
  <sheetFormatPr defaultRowHeight="15"/>
  <cols>
    <col min="1" max="1" width="31.85546875" customWidth="1"/>
    <col min="2" max="3" width="7.28515625" customWidth="1"/>
    <col min="4" max="4" width="20" customWidth="1"/>
    <col min="5" max="6" width="8.42578125" customWidth="1"/>
    <col min="7" max="7" width="10.28515625" style="1" customWidth="1"/>
    <col min="8" max="8" width="8.5703125" customWidth="1"/>
    <col min="9" max="9" width="8.42578125" customWidth="1"/>
    <col min="10" max="10" width="9.42578125" style="1" customWidth="1"/>
  </cols>
  <sheetData>
    <row r="1" spans="1:10" ht="19.5" thickBot="1">
      <c r="A1" s="74" t="s">
        <v>44</v>
      </c>
      <c r="B1" s="74"/>
      <c r="C1" s="74"/>
      <c r="D1" s="74"/>
      <c r="E1" s="74"/>
      <c r="F1" s="74"/>
      <c r="G1" s="74"/>
      <c r="H1" s="74"/>
    </row>
    <row r="2" spans="1:10" ht="63.75" customHeight="1">
      <c r="A2" s="75" t="s">
        <v>114</v>
      </c>
      <c r="B2" s="50" t="s">
        <v>2</v>
      </c>
      <c r="C2" s="50" t="s">
        <v>3</v>
      </c>
      <c r="D2" s="77" t="s">
        <v>4</v>
      </c>
      <c r="E2" s="77" t="s">
        <v>2</v>
      </c>
      <c r="F2" s="77"/>
      <c r="G2" s="77"/>
      <c r="H2" s="77" t="s">
        <v>3</v>
      </c>
      <c r="I2" s="77"/>
      <c r="J2" s="79"/>
    </row>
    <row r="3" spans="1:10" ht="15.75">
      <c r="A3" s="76"/>
      <c r="B3" s="78" t="s">
        <v>5</v>
      </c>
      <c r="C3" s="78"/>
      <c r="D3" s="94"/>
      <c r="E3" s="2" t="s">
        <v>6</v>
      </c>
      <c r="F3" s="2" t="s">
        <v>7</v>
      </c>
      <c r="G3" s="3" t="s">
        <v>8</v>
      </c>
      <c r="H3" s="2" t="s">
        <v>6</v>
      </c>
      <c r="I3" s="2" t="s">
        <v>7</v>
      </c>
      <c r="J3" s="4" t="s">
        <v>8</v>
      </c>
    </row>
    <row r="4" spans="1:10" ht="15.75">
      <c r="A4" s="95" t="s">
        <v>45</v>
      </c>
      <c r="B4" s="82">
        <v>200</v>
      </c>
      <c r="C4" s="98">
        <v>250</v>
      </c>
      <c r="D4" s="5" t="s">
        <v>23</v>
      </c>
      <c r="E4" s="53">
        <v>20</v>
      </c>
      <c r="F4" s="53">
        <v>389</v>
      </c>
      <c r="G4" s="6">
        <f>E4*F4/1000</f>
        <v>7.78</v>
      </c>
      <c r="H4" s="53">
        <v>20</v>
      </c>
      <c r="I4" s="53">
        <v>389</v>
      </c>
      <c r="J4" s="6">
        <f>H4*I4/1000</f>
        <v>7.78</v>
      </c>
    </row>
    <row r="5" spans="1:10" ht="15.75">
      <c r="A5" s="96"/>
      <c r="B5" s="82"/>
      <c r="C5" s="98"/>
      <c r="D5" s="5" t="s">
        <v>13</v>
      </c>
      <c r="E5" s="53">
        <v>20</v>
      </c>
      <c r="F5" s="53">
        <v>97</v>
      </c>
      <c r="G5" s="6">
        <f t="shared" ref="G5:G10" si="0">E5*F5/1000</f>
        <v>1.94</v>
      </c>
      <c r="H5" s="53">
        <v>20</v>
      </c>
      <c r="I5" s="53">
        <v>97</v>
      </c>
      <c r="J5" s="6">
        <f t="shared" ref="J5:J10" si="1">H5*I5/1000</f>
        <v>1.94</v>
      </c>
    </row>
    <row r="6" spans="1:10" ht="15.75">
      <c r="A6" s="96"/>
      <c r="B6" s="82"/>
      <c r="C6" s="98"/>
      <c r="D6" s="5" t="s">
        <v>12</v>
      </c>
      <c r="E6" s="53">
        <v>20</v>
      </c>
      <c r="F6" s="53">
        <v>115</v>
      </c>
      <c r="G6" s="6">
        <f t="shared" si="0"/>
        <v>2.2999999999999998</v>
      </c>
      <c r="H6" s="53">
        <v>20</v>
      </c>
      <c r="I6" s="53">
        <v>115</v>
      </c>
      <c r="J6" s="7">
        <f t="shared" si="1"/>
        <v>2.2999999999999998</v>
      </c>
    </row>
    <row r="7" spans="1:10" ht="31.5">
      <c r="A7" s="96"/>
      <c r="B7" s="82"/>
      <c r="C7" s="98"/>
      <c r="D7" s="8" t="s">
        <v>14</v>
      </c>
      <c r="E7" s="53">
        <v>5</v>
      </c>
      <c r="F7" s="53">
        <v>756</v>
      </c>
      <c r="G7" s="6">
        <f t="shared" si="0"/>
        <v>3.78</v>
      </c>
      <c r="H7" s="53">
        <v>5</v>
      </c>
      <c r="I7" s="53">
        <v>756</v>
      </c>
      <c r="J7" s="6">
        <f t="shared" si="1"/>
        <v>3.78</v>
      </c>
    </row>
    <row r="8" spans="1:10" ht="15.75">
      <c r="A8" s="96"/>
      <c r="B8" s="82"/>
      <c r="C8" s="98"/>
      <c r="D8" s="5" t="s">
        <v>11</v>
      </c>
      <c r="E8" s="53">
        <v>8</v>
      </c>
      <c r="F8" s="53">
        <v>750</v>
      </c>
      <c r="G8" s="6">
        <f t="shared" si="0"/>
        <v>6</v>
      </c>
      <c r="H8" s="53">
        <v>8</v>
      </c>
      <c r="I8" s="53">
        <v>750</v>
      </c>
      <c r="J8" s="6">
        <f t="shared" si="1"/>
        <v>6</v>
      </c>
    </row>
    <row r="9" spans="1:10" ht="15.75">
      <c r="A9" s="96"/>
      <c r="B9" s="82"/>
      <c r="C9" s="98"/>
      <c r="D9" s="5" t="s">
        <v>16</v>
      </c>
      <c r="E9" s="53">
        <v>200</v>
      </c>
      <c r="F9" s="53"/>
      <c r="G9" s="6">
        <f t="shared" si="0"/>
        <v>0</v>
      </c>
      <c r="H9" s="53">
        <v>250</v>
      </c>
      <c r="I9" s="53"/>
      <c r="J9" s="6">
        <f t="shared" si="1"/>
        <v>0</v>
      </c>
    </row>
    <row r="10" spans="1:10" ht="16.5" thickBot="1">
      <c r="A10" s="97"/>
      <c r="B10" s="82"/>
      <c r="C10" s="98"/>
      <c r="D10" s="5" t="s">
        <v>31</v>
      </c>
      <c r="E10" s="53">
        <v>31</v>
      </c>
      <c r="F10" s="53">
        <v>2261</v>
      </c>
      <c r="G10" s="6">
        <f t="shared" si="0"/>
        <v>70.090999999999994</v>
      </c>
      <c r="H10" s="53">
        <v>33</v>
      </c>
      <c r="I10" s="53">
        <v>2261</v>
      </c>
      <c r="J10" s="6">
        <f t="shared" si="1"/>
        <v>74.613</v>
      </c>
    </row>
    <row r="11" spans="1:10" ht="16.5" thickBot="1">
      <c r="A11" s="105" t="s">
        <v>20</v>
      </c>
      <c r="B11" s="106"/>
      <c r="C11" s="106"/>
      <c r="D11" s="107"/>
      <c r="E11" s="22"/>
      <c r="F11" s="22"/>
      <c r="G11" s="23">
        <f>SUM(G4:G10)</f>
        <v>91.890999999999991</v>
      </c>
      <c r="H11" s="23"/>
      <c r="I11" s="23"/>
      <c r="J11" s="24">
        <f>SUM(J4:J10)</f>
        <v>96.412999999999997</v>
      </c>
    </row>
    <row r="12" spans="1:10" ht="18.75" customHeight="1">
      <c r="A12" s="103" t="s">
        <v>106</v>
      </c>
      <c r="B12" s="88">
        <v>50</v>
      </c>
      <c r="C12" s="88">
        <v>70</v>
      </c>
      <c r="D12" s="12" t="s">
        <v>107</v>
      </c>
      <c r="E12" s="55">
        <v>60</v>
      </c>
      <c r="F12" s="55">
        <v>800</v>
      </c>
      <c r="G12" s="6">
        <f t="shared" ref="G12:G13" si="2">E12*F12/1000</f>
        <v>48</v>
      </c>
      <c r="H12" s="55">
        <v>80</v>
      </c>
      <c r="I12" s="55">
        <v>800</v>
      </c>
      <c r="J12" s="7">
        <f t="shared" ref="J12:J13" si="3">H12*I12/1000</f>
        <v>64</v>
      </c>
    </row>
    <row r="13" spans="1:10" ht="32.25" thickBot="1">
      <c r="A13" s="97"/>
      <c r="B13" s="89"/>
      <c r="C13" s="89"/>
      <c r="D13" s="8" t="s">
        <v>14</v>
      </c>
      <c r="E13" s="54">
        <v>4</v>
      </c>
      <c r="F13" s="54">
        <v>756</v>
      </c>
      <c r="G13" s="6">
        <f t="shared" si="2"/>
        <v>3.024</v>
      </c>
      <c r="H13" s="54">
        <v>5</v>
      </c>
      <c r="I13" s="54">
        <v>756</v>
      </c>
      <c r="J13" s="7">
        <f t="shared" si="3"/>
        <v>3.78</v>
      </c>
    </row>
    <row r="14" spans="1:10" ht="19.5" customHeight="1" thickBot="1">
      <c r="A14" s="105" t="s">
        <v>20</v>
      </c>
      <c r="B14" s="106"/>
      <c r="C14" s="106"/>
      <c r="D14" s="107"/>
      <c r="E14" s="22"/>
      <c r="F14" s="22"/>
      <c r="G14" s="23">
        <f>SUM(G12:G13)</f>
        <v>51.024000000000001</v>
      </c>
      <c r="H14" s="23"/>
      <c r="I14" s="23"/>
      <c r="J14" s="24">
        <f>SUM(J12:J13)</f>
        <v>67.78</v>
      </c>
    </row>
    <row r="15" spans="1:10" ht="18.75" customHeight="1">
      <c r="A15" s="111" t="s">
        <v>46</v>
      </c>
      <c r="B15" s="91">
        <v>120</v>
      </c>
      <c r="C15" s="91">
        <v>140</v>
      </c>
      <c r="D15" s="12" t="s">
        <v>88</v>
      </c>
      <c r="E15" s="55">
        <v>130</v>
      </c>
      <c r="F15" s="55">
        <v>950</v>
      </c>
      <c r="G15" s="6">
        <f>E15*F15/1000</f>
        <v>123.5</v>
      </c>
      <c r="H15" s="55">
        <v>140</v>
      </c>
      <c r="I15" s="55">
        <v>950</v>
      </c>
      <c r="J15" s="6">
        <f>H15*I15/1000</f>
        <v>133</v>
      </c>
    </row>
    <row r="16" spans="1:10" ht="15.75">
      <c r="A16" s="112"/>
      <c r="B16" s="92"/>
      <c r="C16" s="92"/>
      <c r="D16" s="12" t="s">
        <v>13</v>
      </c>
      <c r="E16" s="55">
        <v>20</v>
      </c>
      <c r="F16" s="55">
        <v>97</v>
      </c>
      <c r="G16" s="6">
        <f>E16*F16/1000</f>
        <v>1.94</v>
      </c>
      <c r="H16" s="55">
        <v>20</v>
      </c>
      <c r="I16" s="55">
        <v>97</v>
      </c>
      <c r="J16" s="6">
        <f>H16*I16/1000</f>
        <v>1.94</v>
      </c>
    </row>
    <row r="17" spans="1:10" ht="15.75">
      <c r="A17" s="112"/>
      <c r="B17" s="92"/>
      <c r="C17" s="92"/>
      <c r="D17" s="8" t="s">
        <v>19</v>
      </c>
      <c r="E17" s="54">
        <v>10</v>
      </c>
      <c r="F17" s="54">
        <v>1117</v>
      </c>
      <c r="G17" s="6">
        <f t="shared" ref="G17:G20" si="4">E17*F17/1000</f>
        <v>11.17</v>
      </c>
      <c r="H17" s="54">
        <v>10</v>
      </c>
      <c r="I17" s="54">
        <v>1117</v>
      </c>
      <c r="J17" s="6">
        <f t="shared" ref="J17:J20" si="5">H17*I17/1000</f>
        <v>11.17</v>
      </c>
    </row>
    <row r="18" spans="1:10" ht="31.5">
      <c r="A18" s="112"/>
      <c r="B18" s="92"/>
      <c r="C18" s="92"/>
      <c r="D18" s="8" t="s">
        <v>14</v>
      </c>
      <c r="E18" s="53">
        <v>7</v>
      </c>
      <c r="F18" s="53">
        <v>756</v>
      </c>
      <c r="G18" s="6">
        <f t="shared" si="4"/>
        <v>5.2919999999999998</v>
      </c>
      <c r="H18" s="53">
        <v>7</v>
      </c>
      <c r="I18" s="53">
        <v>756</v>
      </c>
      <c r="J18" s="6">
        <f t="shared" si="5"/>
        <v>5.2919999999999998</v>
      </c>
    </row>
    <row r="19" spans="1:10" ht="15.75">
      <c r="A19" s="112"/>
      <c r="B19" s="92"/>
      <c r="C19" s="92"/>
      <c r="D19" s="5" t="s">
        <v>49</v>
      </c>
      <c r="E19" s="53">
        <v>5</v>
      </c>
      <c r="F19" s="53">
        <v>182</v>
      </c>
      <c r="G19" s="6">
        <f t="shared" si="4"/>
        <v>0.91</v>
      </c>
      <c r="H19" s="53">
        <v>5</v>
      </c>
      <c r="I19" s="53">
        <v>182</v>
      </c>
      <c r="J19" s="6">
        <f t="shared" si="5"/>
        <v>0.91</v>
      </c>
    </row>
    <row r="20" spans="1:10" ht="15.75">
      <c r="A20" s="113"/>
      <c r="B20" s="88"/>
      <c r="C20" s="88"/>
      <c r="D20" s="5" t="s">
        <v>12</v>
      </c>
      <c r="E20" s="53">
        <v>20</v>
      </c>
      <c r="F20" s="53">
        <v>115</v>
      </c>
      <c r="G20" s="6">
        <f t="shared" si="4"/>
        <v>2.2999999999999998</v>
      </c>
      <c r="H20" s="53">
        <v>20</v>
      </c>
      <c r="I20" s="53">
        <v>115</v>
      </c>
      <c r="J20" s="7">
        <f t="shared" si="5"/>
        <v>2.2999999999999998</v>
      </c>
    </row>
    <row r="21" spans="1:10" ht="15.75">
      <c r="A21" s="108" t="s">
        <v>47</v>
      </c>
      <c r="B21" s="82">
        <v>150</v>
      </c>
      <c r="C21" s="82">
        <v>150</v>
      </c>
      <c r="D21" s="5" t="s">
        <v>17</v>
      </c>
      <c r="E21" s="53">
        <v>200</v>
      </c>
      <c r="F21" s="53">
        <v>121</v>
      </c>
      <c r="G21" s="6">
        <f>E21*F21/1000</f>
        <v>24.2</v>
      </c>
      <c r="H21" s="53">
        <v>240</v>
      </c>
      <c r="I21" s="53">
        <v>121</v>
      </c>
      <c r="J21" s="6">
        <f>H21*I21/1000</f>
        <v>29.04</v>
      </c>
    </row>
    <row r="22" spans="1:10" ht="15.75">
      <c r="A22" s="109"/>
      <c r="B22" s="89"/>
      <c r="C22" s="89"/>
      <c r="D22" s="8" t="s">
        <v>50</v>
      </c>
      <c r="E22" s="54">
        <v>30</v>
      </c>
      <c r="F22" s="54">
        <v>293</v>
      </c>
      <c r="G22" s="6">
        <f>E22*F22/1000</f>
        <v>8.7899999999999991</v>
      </c>
      <c r="H22" s="54">
        <v>30</v>
      </c>
      <c r="I22" s="54">
        <v>293</v>
      </c>
      <c r="J22" s="6">
        <f>H22*I22/1000</f>
        <v>8.7899999999999991</v>
      </c>
    </row>
    <row r="23" spans="1:10" ht="16.5" thickBot="1">
      <c r="A23" s="110"/>
      <c r="B23" s="89"/>
      <c r="C23" s="89"/>
      <c r="D23" s="8" t="s">
        <v>24</v>
      </c>
      <c r="E23" s="54">
        <v>10</v>
      </c>
      <c r="F23" s="54">
        <v>2514</v>
      </c>
      <c r="G23" s="19">
        <f>E23*F23/1000</f>
        <v>25.14</v>
      </c>
      <c r="H23" s="54">
        <v>10</v>
      </c>
      <c r="I23" s="54">
        <v>2514</v>
      </c>
      <c r="J23" s="19">
        <f>H23*I23/1000</f>
        <v>25.14</v>
      </c>
    </row>
    <row r="24" spans="1:10" ht="16.5" thickBot="1">
      <c r="A24" s="105" t="s">
        <v>20</v>
      </c>
      <c r="B24" s="106"/>
      <c r="C24" s="106"/>
      <c r="D24" s="107"/>
      <c r="E24" s="22"/>
      <c r="F24" s="22"/>
      <c r="G24" s="23">
        <f>SUM(G15:G23)</f>
        <v>203.24199999999996</v>
      </c>
      <c r="H24" s="23"/>
      <c r="I24" s="23"/>
      <c r="J24" s="24">
        <f>SUM(J15:J23)</f>
        <v>217.58199999999999</v>
      </c>
    </row>
    <row r="25" spans="1:10" ht="19.5" customHeight="1">
      <c r="A25" s="33" t="s">
        <v>25</v>
      </c>
      <c r="B25" s="55">
        <v>10</v>
      </c>
      <c r="C25" s="55">
        <v>10</v>
      </c>
      <c r="D25" s="12" t="s">
        <v>25</v>
      </c>
      <c r="E25" s="55">
        <v>10</v>
      </c>
      <c r="F25" s="55">
        <v>1500</v>
      </c>
      <c r="G25" s="6">
        <f>E25*F25/1000</f>
        <v>15</v>
      </c>
      <c r="H25" s="55">
        <v>10</v>
      </c>
      <c r="I25" s="55">
        <v>1500</v>
      </c>
      <c r="J25" s="6">
        <f>H25*I25/1000</f>
        <v>15</v>
      </c>
    </row>
    <row r="26" spans="1:10" ht="16.5" thickBot="1">
      <c r="A26" s="51" t="s">
        <v>55</v>
      </c>
      <c r="B26" s="54">
        <v>200</v>
      </c>
      <c r="C26" s="54">
        <v>200</v>
      </c>
      <c r="D26" s="12" t="s">
        <v>56</v>
      </c>
      <c r="E26" s="55">
        <v>200</v>
      </c>
      <c r="F26" s="55">
        <v>300</v>
      </c>
      <c r="G26" s="6">
        <f>E26*F26/1000</f>
        <v>60</v>
      </c>
      <c r="H26" s="55">
        <v>200</v>
      </c>
      <c r="I26" s="55">
        <v>300</v>
      </c>
      <c r="J26" s="6">
        <f>H26*I26/1000</f>
        <v>60</v>
      </c>
    </row>
    <row r="27" spans="1:10" ht="16.5" thickBot="1">
      <c r="A27" s="105" t="s">
        <v>20</v>
      </c>
      <c r="B27" s="106"/>
      <c r="C27" s="106"/>
      <c r="D27" s="107"/>
      <c r="E27" s="22"/>
      <c r="F27" s="22"/>
      <c r="G27" s="23">
        <f>SUM(G25:G26)</f>
        <v>75</v>
      </c>
      <c r="H27" s="23"/>
      <c r="I27" s="23"/>
      <c r="J27" s="24">
        <f>SUM(J25:J26)</f>
        <v>75</v>
      </c>
    </row>
    <row r="28" spans="1:10" ht="16.5" thickBot="1">
      <c r="A28" s="58" t="s">
        <v>28</v>
      </c>
      <c r="B28" s="56">
        <v>20</v>
      </c>
      <c r="C28" s="56">
        <v>40</v>
      </c>
      <c r="D28" s="13"/>
      <c r="E28" s="56">
        <v>20</v>
      </c>
      <c r="F28" s="56">
        <v>351</v>
      </c>
      <c r="G28" s="6">
        <f>E28*F28/1000</f>
        <v>7.02</v>
      </c>
      <c r="H28" s="56">
        <v>40</v>
      </c>
      <c r="I28" s="56">
        <v>351</v>
      </c>
      <c r="J28" s="6">
        <f>H28*I28/1000</f>
        <v>14.04</v>
      </c>
    </row>
    <row r="29" spans="1:10" ht="16.5" thickBot="1">
      <c r="A29" s="105" t="s">
        <v>20</v>
      </c>
      <c r="B29" s="106"/>
      <c r="C29" s="106"/>
      <c r="D29" s="107"/>
      <c r="E29" s="25"/>
      <c r="F29" s="25"/>
      <c r="G29" s="24">
        <f>SUM(G28)</f>
        <v>7.02</v>
      </c>
      <c r="H29" s="26"/>
      <c r="I29" s="26"/>
      <c r="J29" s="24">
        <f>SUM(J28)</f>
        <v>14.04</v>
      </c>
    </row>
    <row r="30" spans="1:10" ht="15.75">
      <c r="A30" s="73" t="s">
        <v>112</v>
      </c>
      <c r="B30" s="73"/>
      <c r="C30" s="73"/>
      <c r="D30" s="73"/>
      <c r="E30" s="73"/>
      <c r="F30" s="73"/>
      <c r="G30" s="70">
        <v>428</v>
      </c>
      <c r="H30" s="70"/>
      <c r="I30" s="70"/>
      <c r="J30" s="71">
        <v>471</v>
      </c>
    </row>
    <row r="31" spans="1:10" ht="15.75">
      <c r="A31" s="73" t="s">
        <v>113</v>
      </c>
      <c r="B31" s="73"/>
      <c r="C31" s="73"/>
      <c r="D31" s="73"/>
      <c r="E31" s="73"/>
      <c r="F31" s="73"/>
      <c r="G31" s="73">
        <v>450</v>
      </c>
      <c r="H31" s="73"/>
      <c r="I31" s="73"/>
      <c r="J31" s="73"/>
    </row>
  </sheetData>
  <mergeCells count="26">
    <mergeCell ref="A29:D29"/>
    <mergeCell ref="A14:D14"/>
    <mergeCell ref="A21:A23"/>
    <mergeCell ref="B21:B23"/>
    <mergeCell ref="C21:C23"/>
    <mergeCell ref="A15:A20"/>
    <mergeCell ref="B15:B20"/>
    <mergeCell ref="C15:C20"/>
    <mergeCell ref="A24:D24"/>
    <mergeCell ref="A27:D27"/>
    <mergeCell ref="A30:F30"/>
    <mergeCell ref="A31:F31"/>
    <mergeCell ref="G31:J31"/>
    <mergeCell ref="A1:H1"/>
    <mergeCell ref="A2:A3"/>
    <mergeCell ref="D2:D3"/>
    <mergeCell ref="E2:G2"/>
    <mergeCell ref="H2:J2"/>
    <mergeCell ref="B3:C3"/>
    <mergeCell ref="A4:A10"/>
    <mergeCell ref="B4:B10"/>
    <mergeCell ref="C4:C10"/>
    <mergeCell ref="A11:D11"/>
    <mergeCell ref="A12:A13"/>
    <mergeCell ref="B12:B13"/>
    <mergeCell ref="C12:C13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2"/>
  <sheetViews>
    <sheetView topLeftCell="A16" workbookViewId="0">
      <selection activeCell="A31" sqref="A31:J32"/>
    </sheetView>
  </sheetViews>
  <sheetFormatPr defaultRowHeight="15"/>
  <cols>
    <col min="1" max="1" width="23.85546875" customWidth="1"/>
    <col min="2" max="2" width="8.140625" customWidth="1"/>
    <col min="3" max="3" width="6.42578125" customWidth="1"/>
    <col min="4" max="4" width="22.28515625" customWidth="1"/>
    <col min="5" max="6" width="9.42578125" customWidth="1"/>
    <col min="7" max="7" width="11.5703125" style="1" customWidth="1"/>
    <col min="8" max="8" width="9.85546875" customWidth="1"/>
    <col min="9" max="9" width="8.85546875" customWidth="1"/>
    <col min="10" max="10" width="10.5703125" style="1" customWidth="1"/>
  </cols>
  <sheetData>
    <row r="1" spans="1:10" ht="19.5" thickBot="1">
      <c r="A1" s="74" t="s">
        <v>48</v>
      </c>
      <c r="B1" s="74"/>
      <c r="C1" s="74"/>
      <c r="D1" s="74"/>
      <c r="E1" s="74"/>
      <c r="F1" s="74"/>
      <c r="G1" s="74"/>
      <c r="H1" s="74"/>
    </row>
    <row r="2" spans="1:10" ht="63.75" customHeight="1">
      <c r="A2" s="75" t="s">
        <v>1</v>
      </c>
      <c r="B2" s="45" t="s">
        <v>2</v>
      </c>
      <c r="C2" s="45" t="s">
        <v>3</v>
      </c>
      <c r="D2" s="77" t="s">
        <v>4</v>
      </c>
      <c r="E2" s="77" t="s">
        <v>2</v>
      </c>
      <c r="F2" s="77"/>
      <c r="G2" s="77"/>
      <c r="H2" s="77" t="s">
        <v>3</v>
      </c>
      <c r="I2" s="77"/>
      <c r="J2" s="79"/>
    </row>
    <row r="3" spans="1:10" ht="15.75">
      <c r="A3" s="76"/>
      <c r="B3" s="78" t="s">
        <v>5</v>
      </c>
      <c r="C3" s="78"/>
      <c r="D3" s="94"/>
      <c r="E3" s="2" t="s">
        <v>6</v>
      </c>
      <c r="F3" s="2" t="s">
        <v>7</v>
      </c>
      <c r="G3" s="3" t="s">
        <v>8</v>
      </c>
      <c r="H3" s="2" t="s">
        <v>6</v>
      </c>
      <c r="I3" s="2" t="s">
        <v>7</v>
      </c>
      <c r="J3" s="4" t="s">
        <v>8</v>
      </c>
    </row>
    <row r="4" spans="1:10" ht="15.75">
      <c r="A4" s="95" t="s">
        <v>51</v>
      </c>
      <c r="B4" s="82">
        <v>200</v>
      </c>
      <c r="C4" s="98">
        <v>250</v>
      </c>
      <c r="D4" s="5" t="s">
        <v>52</v>
      </c>
      <c r="E4" s="43">
        <v>50</v>
      </c>
      <c r="F4" s="43">
        <v>127</v>
      </c>
      <c r="G4" s="6">
        <f>E4*F4/1000</f>
        <v>6.35</v>
      </c>
      <c r="H4" s="43">
        <v>70</v>
      </c>
      <c r="I4" s="43">
        <v>127</v>
      </c>
      <c r="J4" s="7">
        <f>H4*I4/1000</f>
        <v>8.89</v>
      </c>
    </row>
    <row r="5" spans="1:10" ht="15.75">
      <c r="A5" s="96"/>
      <c r="B5" s="82"/>
      <c r="C5" s="98"/>
      <c r="D5" s="5" t="s">
        <v>17</v>
      </c>
      <c r="E5" s="43">
        <v>50</v>
      </c>
      <c r="F5" s="43">
        <v>121</v>
      </c>
      <c r="G5" s="6">
        <f>E5*F5/1000</f>
        <v>6.05</v>
      </c>
      <c r="H5" s="43">
        <v>55</v>
      </c>
      <c r="I5" s="44">
        <v>121</v>
      </c>
      <c r="J5" s="7">
        <f>H5*I5/1000</f>
        <v>6.6550000000000002</v>
      </c>
    </row>
    <row r="6" spans="1:10" ht="15.75">
      <c r="A6" s="96"/>
      <c r="B6" s="82"/>
      <c r="C6" s="98"/>
      <c r="D6" s="5" t="s">
        <v>12</v>
      </c>
      <c r="E6" s="43">
        <v>11</v>
      </c>
      <c r="F6" s="44">
        <v>115</v>
      </c>
      <c r="G6" s="6">
        <f t="shared" ref="G6:G12" si="0">E6*F6/1000</f>
        <v>1.2649999999999999</v>
      </c>
      <c r="H6" s="43">
        <v>14</v>
      </c>
      <c r="I6" s="44">
        <v>115</v>
      </c>
      <c r="J6" s="7">
        <f t="shared" ref="J6:J12" si="1">H6*I6/1000</f>
        <v>1.61</v>
      </c>
    </row>
    <row r="7" spans="1:10" ht="15.75">
      <c r="A7" s="96"/>
      <c r="B7" s="82"/>
      <c r="C7" s="98"/>
      <c r="D7" s="5" t="s">
        <v>13</v>
      </c>
      <c r="E7" s="43">
        <v>9</v>
      </c>
      <c r="F7" s="43">
        <v>97</v>
      </c>
      <c r="G7" s="6">
        <f t="shared" si="0"/>
        <v>0.873</v>
      </c>
      <c r="H7" s="43">
        <v>11</v>
      </c>
      <c r="I7" s="43">
        <v>97</v>
      </c>
      <c r="J7" s="7">
        <f t="shared" si="1"/>
        <v>1.0669999999999999</v>
      </c>
    </row>
    <row r="8" spans="1:10" ht="15.75">
      <c r="A8" s="96"/>
      <c r="B8" s="82"/>
      <c r="C8" s="98"/>
      <c r="D8" s="5" t="s">
        <v>11</v>
      </c>
      <c r="E8" s="43">
        <v>3</v>
      </c>
      <c r="F8" s="43">
        <v>750</v>
      </c>
      <c r="G8" s="6">
        <f t="shared" si="0"/>
        <v>2.25</v>
      </c>
      <c r="H8" s="43">
        <v>3</v>
      </c>
      <c r="I8" s="43">
        <v>750</v>
      </c>
      <c r="J8" s="7">
        <f t="shared" si="1"/>
        <v>2.25</v>
      </c>
    </row>
    <row r="9" spans="1:10" ht="15.75">
      <c r="A9" s="96"/>
      <c r="B9" s="82"/>
      <c r="C9" s="98"/>
      <c r="D9" s="5" t="s">
        <v>14</v>
      </c>
      <c r="E9" s="43">
        <v>5</v>
      </c>
      <c r="F9" s="43">
        <v>756</v>
      </c>
      <c r="G9" s="6">
        <f t="shared" si="0"/>
        <v>3.78</v>
      </c>
      <c r="H9" s="43">
        <v>5</v>
      </c>
      <c r="I9" s="43">
        <v>756</v>
      </c>
      <c r="J9" s="7">
        <f t="shared" si="1"/>
        <v>3.78</v>
      </c>
    </row>
    <row r="10" spans="1:10" ht="15.75">
      <c r="A10" s="96"/>
      <c r="B10" s="82"/>
      <c r="C10" s="98"/>
      <c r="D10" s="5" t="s">
        <v>16</v>
      </c>
      <c r="E10" s="43">
        <v>160</v>
      </c>
      <c r="F10" s="43"/>
      <c r="G10" s="6">
        <f t="shared" si="0"/>
        <v>0</v>
      </c>
      <c r="H10" s="43">
        <v>200</v>
      </c>
      <c r="I10" s="43"/>
      <c r="J10" s="7">
        <f t="shared" si="1"/>
        <v>0</v>
      </c>
    </row>
    <row r="11" spans="1:10" ht="15.75">
      <c r="A11" s="96"/>
      <c r="B11" s="82"/>
      <c r="C11" s="98"/>
      <c r="D11" s="5" t="s">
        <v>31</v>
      </c>
      <c r="E11" s="43">
        <v>31</v>
      </c>
      <c r="F11" s="43">
        <v>2261</v>
      </c>
      <c r="G11" s="6">
        <f t="shared" si="0"/>
        <v>70.090999999999994</v>
      </c>
      <c r="H11" s="43">
        <v>33</v>
      </c>
      <c r="I11" s="43">
        <v>2261</v>
      </c>
      <c r="J11" s="7">
        <f t="shared" si="1"/>
        <v>74.613</v>
      </c>
    </row>
    <row r="12" spans="1:10" ht="16.5" thickBot="1">
      <c r="A12" s="97"/>
      <c r="B12" s="82"/>
      <c r="C12" s="98"/>
      <c r="D12" s="5" t="s">
        <v>19</v>
      </c>
      <c r="E12" s="43">
        <v>10</v>
      </c>
      <c r="F12" s="39">
        <v>1117</v>
      </c>
      <c r="G12" s="6">
        <f t="shared" si="0"/>
        <v>11.17</v>
      </c>
      <c r="H12" s="43">
        <v>10</v>
      </c>
      <c r="I12" s="39">
        <v>1117</v>
      </c>
      <c r="J12" s="7">
        <f t="shared" si="1"/>
        <v>11.17</v>
      </c>
    </row>
    <row r="13" spans="1:10" ht="16.5" thickBot="1">
      <c r="A13" s="100" t="s">
        <v>20</v>
      </c>
      <c r="B13" s="101"/>
      <c r="C13" s="101"/>
      <c r="D13" s="102"/>
      <c r="E13" s="9"/>
      <c r="F13" s="9"/>
      <c r="G13" s="10">
        <f>SUM(G4:G12)</f>
        <v>101.82899999999999</v>
      </c>
      <c r="H13" s="10"/>
      <c r="I13" s="10"/>
      <c r="J13" s="11">
        <f>SUM(J4:J12)</f>
        <v>110.03500000000001</v>
      </c>
    </row>
    <row r="14" spans="1:10" ht="15.75">
      <c r="A14" s="103" t="s">
        <v>53</v>
      </c>
      <c r="B14" s="88">
        <v>60</v>
      </c>
      <c r="C14" s="88">
        <v>100</v>
      </c>
      <c r="D14" s="12" t="s">
        <v>18</v>
      </c>
      <c r="E14" s="44">
        <v>60</v>
      </c>
      <c r="F14" s="43">
        <v>225</v>
      </c>
      <c r="G14" s="6">
        <f>E14*F14/1000</f>
        <v>13.5</v>
      </c>
      <c r="H14" s="44">
        <v>120</v>
      </c>
      <c r="I14" s="43">
        <v>225</v>
      </c>
      <c r="J14" s="7">
        <f>H14*I14/1000</f>
        <v>27</v>
      </c>
    </row>
    <row r="15" spans="1:10" ht="15.75">
      <c r="A15" s="96"/>
      <c r="B15" s="92"/>
      <c r="C15" s="92"/>
      <c r="D15" s="18" t="s">
        <v>54</v>
      </c>
      <c r="E15" s="42">
        <v>15</v>
      </c>
      <c r="F15" s="42">
        <v>3200</v>
      </c>
      <c r="G15" s="6">
        <f>E15*F15/1000</f>
        <v>48</v>
      </c>
      <c r="H15" s="42">
        <v>15</v>
      </c>
      <c r="I15" s="42">
        <v>3200</v>
      </c>
      <c r="J15" s="7">
        <f>H15*I15/1000</f>
        <v>48</v>
      </c>
    </row>
    <row r="16" spans="1:10" ht="16.5" thickBot="1">
      <c r="A16" s="97"/>
      <c r="B16" s="89"/>
      <c r="C16" s="89"/>
      <c r="D16" s="8" t="s">
        <v>14</v>
      </c>
      <c r="E16" s="39">
        <v>4</v>
      </c>
      <c r="F16" s="43">
        <v>756</v>
      </c>
      <c r="G16" s="6">
        <f>E16*F16/1000</f>
        <v>3.024</v>
      </c>
      <c r="H16" s="39">
        <v>5</v>
      </c>
      <c r="I16" s="43">
        <v>756</v>
      </c>
      <c r="J16" s="7">
        <f>H16*I16/1000</f>
        <v>3.78</v>
      </c>
    </row>
    <row r="17" spans="1:10" ht="19.5" customHeight="1" thickBot="1">
      <c r="A17" s="100" t="s">
        <v>20</v>
      </c>
      <c r="B17" s="101"/>
      <c r="C17" s="101"/>
      <c r="D17" s="102"/>
      <c r="E17" s="9"/>
      <c r="F17" s="9"/>
      <c r="G17" s="10">
        <f>SUM(G14:G16)</f>
        <v>64.524000000000001</v>
      </c>
      <c r="H17" s="10"/>
      <c r="I17" s="10"/>
      <c r="J17" s="11">
        <f>SUM(J14:J16)</f>
        <v>78.78</v>
      </c>
    </row>
    <row r="18" spans="1:10" ht="18.75" customHeight="1">
      <c r="A18" s="114" t="s">
        <v>93</v>
      </c>
      <c r="B18" s="91" t="s">
        <v>90</v>
      </c>
      <c r="C18" s="91" t="s">
        <v>91</v>
      </c>
      <c r="D18" s="12" t="s">
        <v>31</v>
      </c>
      <c r="E18" s="44">
        <v>80</v>
      </c>
      <c r="F18" s="43">
        <v>2261</v>
      </c>
      <c r="G18" s="6">
        <f t="shared" ref="G18:G24" si="2">E18*F18/1000</f>
        <v>180.88</v>
      </c>
      <c r="H18" s="44">
        <v>90</v>
      </c>
      <c r="I18" s="43">
        <v>2261</v>
      </c>
      <c r="J18" s="7">
        <f t="shared" ref="J18:J24" si="3">H18*I18/1000</f>
        <v>203.49</v>
      </c>
    </row>
    <row r="19" spans="1:10" ht="15.75">
      <c r="A19" s="115"/>
      <c r="B19" s="92"/>
      <c r="C19" s="92"/>
      <c r="D19" s="12" t="s">
        <v>94</v>
      </c>
      <c r="E19" s="44">
        <v>40</v>
      </c>
      <c r="F19" s="44">
        <v>511</v>
      </c>
      <c r="G19" s="6">
        <f t="shared" si="2"/>
        <v>20.440000000000001</v>
      </c>
      <c r="H19" s="44">
        <v>50</v>
      </c>
      <c r="I19" s="44">
        <v>511</v>
      </c>
      <c r="J19" s="7">
        <f t="shared" si="3"/>
        <v>25.55</v>
      </c>
    </row>
    <row r="20" spans="1:10" ht="15.75">
      <c r="A20" s="115"/>
      <c r="B20" s="92"/>
      <c r="C20" s="92"/>
      <c r="D20" s="8" t="s">
        <v>24</v>
      </c>
      <c r="E20" s="39">
        <v>6</v>
      </c>
      <c r="F20" s="39">
        <v>2514</v>
      </c>
      <c r="G20" s="6">
        <f t="shared" si="2"/>
        <v>15.084</v>
      </c>
      <c r="H20" s="39">
        <v>8</v>
      </c>
      <c r="I20" s="39">
        <v>2514</v>
      </c>
      <c r="J20" s="7">
        <f t="shared" si="3"/>
        <v>20.111999999999998</v>
      </c>
    </row>
    <row r="21" spans="1:10" ht="15.75">
      <c r="A21" s="115"/>
      <c r="B21" s="92"/>
      <c r="C21" s="92"/>
      <c r="D21" s="5" t="s">
        <v>14</v>
      </c>
      <c r="E21" s="43">
        <v>5</v>
      </c>
      <c r="F21" s="43">
        <v>756</v>
      </c>
      <c r="G21" s="6">
        <f t="shared" si="2"/>
        <v>3.78</v>
      </c>
      <c r="H21" s="43">
        <v>5</v>
      </c>
      <c r="I21" s="43">
        <v>756</v>
      </c>
      <c r="J21" s="7">
        <f t="shared" si="3"/>
        <v>3.78</v>
      </c>
    </row>
    <row r="22" spans="1:10" ht="15.75">
      <c r="A22" s="115"/>
      <c r="B22" s="92"/>
      <c r="C22" s="92"/>
      <c r="D22" s="5" t="s">
        <v>13</v>
      </c>
      <c r="E22" s="43">
        <v>10</v>
      </c>
      <c r="F22" s="43">
        <v>97</v>
      </c>
      <c r="G22" s="6">
        <f t="shared" si="2"/>
        <v>0.97</v>
      </c>
      <c r="H22" s="43">
        <v>15</v>
      </c>
      <c r="I22" s="43">
        <v>97</v>
      </c>
      <c r="J22" s="7">
        <f t="shared" si="3"/>
        <v>1.4550000000000001</v>
      </c>
    </row>
    <row r="23" spans="1:10" ht="15.75">
      <c r="A23" s="115"/>
      <c r="B23" s="92"/>
      <c r="C23" s="92"/>
      <c r="D23" s="5" t="s">
        <v>12</v>
      </c>
      <c r="E23" s="43">
        <v>10</v>
      </c>
      <c r="F23" s="44">
        <v>115</v>
      </c>
      <c r="G23" s="6">
        <f t="shared" si="2"/>
        <v>1.1499999999999999</v>
      </c>
      <c r="H23" s="43">
        <v>10</v>
      </c>
      <c r="I23" s="44">
        <v>115</v>
      </c>
      <c r="J23" s="7">
        <f t="shared" si="3"/>
        <v>1.1499999999999999</v>
      </c>
    </row>
    <row r="24" spans="1:10" ht="16.5" thickBot="1">
      <c r="A24" s="116"/>
      <c r="B24" s="93"/>
      <c r="C24" s="93"/>
      <c r="D24" s="5" t="s">
        <v>11</v>
      </c>
      <c r="E24" s="43">
        <v>3</v>
      </c>
      <c r="F24" s="43">
        <v>750</v>
      </c>
      <c r="G24" s="6">
        <f t="shared" si="2"/>
        <v>2.25</v>
      </c>
      <c r="H24" s="43">
        <v>5</v>
      </c>
      <c r="I24" s="43">
        <v>750</v>
      </c>
      <c r="J24" s="7">
        <f t="shared" si="3"/>
        <v>3.75</v>
      </c>
    </row>
    <row r="25" spans="1:10" ht="16.5" thickBot="1">
      <c r="A25" s="100" t="s">
        <v>20</v>
      </c>
      <c r="B25" s="101"/>
      <c r="C25" s="101"/>
      <c r="D25" s="102"/>
      <c r="E25" s="9"/>
      <c r="F25" s="9"/>
      <c r="G25" s="10">
        <f>SUM(G18:G24)</f>
        <v>224.554</v>
      </c>
      <c r="H25" s="10"/>
      <c r="I25" s="10"/>
      <c r="J25" s="11">
        <f>SUM(J18:J24)</f>
        <v>259.28700000000003</v>
      </c>
    </row>
    <row r="26" spans="1:10" ht="19.5" customHeight="1">
      <c r="A26" s="117" t="s">
        <v>108</v>
      </c>
      <c r="B26" s="44">
        <v>10</v>
      </c>
      <c r="C26" s="44">
        <v>10</v>
      </c>
      <c r="D26" s="12" t="s">
        <v>102</v>
      </c>
      <c r="E26" s="44">
        <v>30</v>
      </c>
      <c r="F26" s="44">
        <v>550</v>
      </c>
      <c r="G26" s="6">
        <f>E26*F26/1000</f>
        <v>16.5</v>
      </c>
      <c r="H26" s="44">
        <v>30</v>
      </c>
      <c r="I26" s="44">
        <v>550</v>
      </c>
      <c r="J26" s="7">
        <f>H26*I26/1000</f>
        <v>16.5</v>
      </c>
    </row>
    <row r="27" spans="1:10" ht="16.5" thickBot="1">
      <c r="A27" s="118"/>
      <c r="B27" s="42">
        <v>200</v>
      </c>
      <c r="C27" s="42">
        <v>200</v>
      </c>
      <c r="D27" s="12" t="s">
        <v>15</v>
      </c>
      <c r="E27" s="44">
        <v>15</v>
      </c>
      <c r="F27" s="44">
        <v>281</v>
      </c>
      <c r="G27" s="6">
        <f>E27*F27/1000</f>
        <v>4.2149999999999999</v>
      </c>
      <c r="H27" s="44">
        <v>15</v>
      </c>
      <c r="I27" s="44">
        <v>281</v>
      </c>
      <c r="J27" s="7">
        <f>H27*I27/1000</f>
        <v>4.2149999999999999</v>
      </c>
    </row>
    <row r="28" spans="1:10" ht="16.5" thickBot="1">
      <c r="A28" s="100" t="s">
        <v>20</v>
      </c>
      <c r="B28" s="101"/>
      <c r="C28" s="101"/>
      <c r="D28" s="102"/>
      <c r="E28" s="9"/>
      <c r="F28" s="9"/>
      <c r="G28" s="10">
        <f>SUM(G26:G27)</f>
        <v>20.715</v>
      </c>
      <c r="H28" s="10"/>
      <c r="I28" s="10"/>
      <c r="J28" s="11">
        <f>SUM(J26:J27)</f>
        <v>20.715</v>
      </c>
    </row>
    <row r="29" spans="1:10" ht="32.25" thickBot="1">
      <c r="A29" s="40" t="s">
        <v>28</v>
      </c>
      <c r="B29" s="42">
        <v>20</v>
      </c>
      <c r="C29" s="42">
        <v>40</v>
      </c>
      <c r="D29" s="13"/>
      <c r="E29" s="42">
        <v>20</v>
      </c>
      <c r="F29" s="42">
        <v>351</v>
      </c>
      <c r="G29" s="6">
        <f>E29*F29/1000</f>
        <v>7.02</v>
      </c>
      <c r="H29" s="42">
        <v>40</v>
      </c>
      <c r="I29" s="42">
        <v>351</v>
      </c>
      <c r="J29" s="7">
        <f>H29*I29/1000</f>
        <v>14.04</v>
      </c>
    </row>
    <row r="30" spans="1:10" ht="16.5" thickBot="1">
      <c r="A30" s="100" t="s">
        <v>20</v>
      </c>
      <c r="B30" s="101"/>
      <c r="C30" s="101"/>
      <c r="D30" s="102"/>
      <c r="E30" s="14"/>
      <c r="F30" s="14"/>
      <c r="G30" s="11">
        <f>SUM(G29)</f>
        <v>7.02</v>
      </c>
      <c r="H30" s="15"/>
      <c r="I30" s="15"/>
      <c r="J30" s="11">
        <f>SUM(J29)</f>
        <v>14.04</v>
      </c>
    </row>
    <row r="31" spans="1:10" ht="15.75">
      <c r="A31" s="73" t="s">
        <v>112</v>
      </c>
      <c r="B31" s="73"/>
      <c r="C31" s="73"/>
      <c r="D31" s="73"/>
      <c r="E31" s="73"/>
      <c r="F31" s="73"/>
      <c r="G31" s="70">
        <v>418.6</v>
      </c>
      <c r="H31" s="70"/>
      <c r="I31" s="70"/>
      <c r="J31" s="71">
        <v>482.5</v>
      </c>
    </row>
    <row r="32" spans="1:10" ht="15.75">
      <c r="A32" s="73" t="s">
        <v>113</v>
      </c>
      <c r="B32" s="73"/>
      <c r="C32" s="73"/>
      <c r="D32" s="73"/>
      <c r="E32" s="73"/>
      <c r="F32" s="73"/>
      <c r="G32" s="73">
        <v>450</v>
      </c>
      <c r="H32" s="73"/>
      <c r="I32" s="73"/>
      <c r="J32" s="73"/>
    </row>
  </sheetData>
  <mergeCells count="24">
    <mergeCell ref="A31:F31"/>
    <mergeCell ref="A32:F32"/>
    <mergeCell ref="G32:J32"/>
    <mergeCell ref="A25:D25"/>
    <mergeCell ref="A28:D28"/>
    <mergeCell ref="A30:D30"/>
    <mergeCell ref="A17:D17"/>
    <mergeCell ref="A18:A24"/>
    <mergeCell ref="B18:B24"/>
    <mergeCell ref="C18:C24"/>
    <mergeCell ref="A26:A27"/>
    <mergeCell ref="A4:A12"/>
    <mergeCell ref="B4:B12"/>
    <mergeCell ref="C4:C12"/>
    <mergeCell ref="A13:D13"/>
    <mergeCell ref="A14:A16"/>
    <mergeCell ref="B14:B16"/>
    <mergeCell ref="C14:C16"/>
    <mergeCell ref="A1:H1"/>
    <mergeCell ref="A2:A3"/>
    <mergeCell ref="D2:D3"/>
    <mergeCell ref="E2:G2"/>
    <mergeCell ref="H2:J2"/>
    <mergeCell ref="B3:C3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3"/>
  <sheetViews>
    <sheetView topLeftCell="A22" workbookViewId="0">
      <selection activeCell="A32" sqref="A32:J33"/>
    </sheetView>
  </sheetViews>
  <sheetFormatPr defaultRowHeight="15"/>
  <cols>
    <col min="1" max="1" width="23.7109375" customWidth="1"/>
    <col min="2" max="2" width="8" customWidth="1"/>
    <col min="3" max="3" width="7" customWidth="1"/>
    <col min="4" max="4" width="22.28515625" customWidth="1"/>
    <col min="5" max="5" width="9.42578125" customWidth="1"/>
    <col min="6" max="6" width="8.85546875" customWidth="1"/>
    <col min="7" max="7" width="9" style="1" customWidth="1"/>
    <col min="8" max="8" width="10.42578125" customWidth="1"/>
    <col min="9" max="9" width="8.7109375" customWidth="1"/>
    <col min="10" max="10" width="14.140625" style="1" customWidth="1"/>
  </cols>
  <sheetData>
    <row r="1" spans="1:10" ht="19.5" thickBot="1">
      <c r="A1" s="74" t="s">
        <v>57</v>
      </c>
      <c r="B1" s="74"/>
      <c r="C1" s="74"/>
      <c r="D1" s="74"/>
      <c r="E1" s="74"/>
      <c r="F1" s="74"/>
      <c r="G1" s="74"/>
      <c r="H1" s="74"/>
    </row>
    <row r="2" spans="1:10" ht="63.75" customHeight="1">
      <c r="A2" s="75" t="s">
        <v>1</v>
      </c>
      <c r="B2" s="45" t="s">
        <v>2</v>
      </c>
      <c r="C2" s="45" t="s">
        <v>3</v>
      </c>
      <c r="D2" s="77" t="s">
        <v>4</v>
      </c>
      <c r="E2" s="77" t="s">
        <v>2</v>
      </c>
      <c r="F2" s="77"/>
      <c r="G2" s="77"/>
      <c r="H2" s="77" t="s">
        <v>3</v>
      </c>
      <c r="I2" s="77"/>
      <c r="J2" s="79"/>
    </row>
    <row r="3" spans="1:10" ht="15.75">
      <c r="A3" s="76"/>
      <c r="B3" s="78" t="s">
        <v>5</v>
      </c>
      <c r="C3" s="78"/>
      <c r="D3" s="94"/>
      <c r="E3" s="27" t="s">
        <v>6</v>
      </c>
      <c r="F3" s="27" t="s">
        <v>7</v>
      </c>
      <c r="G3" s="3" t="s">
        <v>8</v>
      </c>
      <c r="H3" s="27" t="s">
        <v>6</v>
      </c>
      <c r="I3" s="27" t="s">
        <v>7</v>
      </c>
      <c r="J3" s="4" t="s">
        <v>8</v>
      </c>
    </row>
    <row r="4" spans="1:10" ht="15.75">
      <c r="A4" s="95" t="s">
        <v>58</v>
      </c>
      <c r="B4" s="82">
        <v>200</v>
      </c>
      <c r="C4" s="98">
        <v>250</v>
      </c>
      <c r="D4" s="5" t="s">
        <v>59</v>
      </c>
      <c r="E4" s="43">
        <v>8</v>
      </c>
      <c r="F4" s="43">
        <v>511</v>
      </c>
      <c r="G4" s="6">
        <f>E4*F4/1000</f>
        <v>4.0880000000000001</v>
      </c>
      <c r="H4" s="43">
        <v>10</v>
      </c>
      <c r="I4" s="43">
        <v>511</v>
      </c>
      <c r="J4" s="7">
        <f>H4*I4/1000</f>
        <v>5.1100000000000003</v>
      </c>
    </row>
    <row r="5" spans="1:10" ht="15.75">
      <c r="A5" s="96"/>
      <c r="B5" s="82"/>
      <c r="C5" s="98"/>
      <c r="D5" s="5" t="s">
        <v>17</v>
      </c>
      <c r="E5" s="43">
        <v>60</v>
      </c>
      <c r="F5" s="43">
        <v>121</v>
      </c>
      <c r="G5" s="6">
        <f>E5*F5/1000</f>
        <v>7.26</v>
      </c>
      <c r="H5" s="43">
        <v>70</v>
      </c>
      <c r="I5" s="44">
        <v>121</v>
      </c>
      <c r="J5" s="7">
        <f>H5*I5/1000</f>
        <v>8.4700000000000006</v>
      </c>
    </row>
    <row r="6" spans="1:10" ht="15.75">
      <c r="A6" s="96"/>
      <c r="B6" s="82"/>
      <c r="C6" s="98"/>
      <c r="D6" s="5" t="s">
        <v>12</v>
      </c>
      <c r="E6" s="43">
        <v>15</v>
      </c>
      <c r="F6" s="44">
        <v>115</v>
      </c>
      <c r="G6" s="6">
        <f t="shared" ref="G6:G10" si="0">E6*F6/1000</f>
        <v>1.7250000000000001</v>
      </c>
      <c r="H6" s="43">
        <v>15</v>
      </c>
      <c r="I6" s="44">
        <v>115</v>
      </c>
      <c r="J6" s="7">
        <f t="shared" ref="J6:J10" si="1">H6*I6/1000</f>
        <v>1.7250000000000001</v>
      </c>
    </row>
    <row r="7" spans="1:10" ht="15.75">
      <c r="A7" s="96"/>
      <c r="B7" s="82"/>
      <c r="C7" s="98"/>
      <c r="D7" s="5" t="s">
        <v>13</v>
      </c>
      <c r="E7" s="43">
        <v>15</v>
      </c>
      <c r="F7" s="43">
        <v>97</v>
      </c>
      <c r="G7" s="6">
        <f t="shared" si="0"/>
        <v>1.4550000000000001</v>
      </c>
      <c r="H7" s="43">
        <v>15</v>
      </c>
      <c r="I7" s="43">
        <v>97</v>
      </c>
      <c r="J7" s="7">
        <f t="shared" si="1"/>
        <v>1.4550000000000001</v>
      </c>
    </row>
    <row r="8" spans="1:10" ht="15.75">
      <c r="A8" s="96"/>
      <c r="B8" s="82"/>
      <c r="C8" s="98"/>
      <c r="D8" s="5" t="s">
        <v>14</v>
      </c>
      <c r="E8" s="43">
        <v>5</v>
      </c>
      <c r="F8" s="43">
        <v>756</v>
      </c>
      <c r="G8" s="6">
        <f t="shared" si="0"/>
        <v>3.78</v>
      </c>
      <c r="H8" s="43">
        <v>5</v>
      </c>
      <c r="I8" s="43">
        <v>756</v>
      </c>
      <c r="J8" s="7">
        <f t="shared" si="1"/>
        <v>3.78</v>
      </c>
    </row>
    <row r="9" spans="1:10" ht="15.75">
      <c r="A9" s="96"/>
      <c r="B9" s="82"/>
      <c r="C9" s="98"/>
      <c r="D9" s="5" t="s">
        <v>16</v>
      </c>
      <c r="E9" s="43">
        <v>200</v>
      </c>
      <c r="F9" s="43"/>
      <c r="G9" s="6">
        <f t="shared" si="0"/>
        <v>0</v>
      </c>
      <c r="H9" s="43">
        <v>251</v>
      </c>
      <c r="I9" s="43"/>
      <c r="J9" s="7">
        <f t="shared" si="1"/>
        <v>0</v>
      </c>
    </row>
    <row r="10" spans="1:10" ht="16.5" thickBot="1">
      <c r="A10" s="97"/>
      <c r="B10" s="82"/>
      <c r="C10" s="98"/>
      <c r="D10" s="5" t="s">
        <v>31</v>
      </c>
      <c r="E10" s="43">
        <v>30</v>
      </c>
      <c r="F10" s="43">
        <v>2261</v>
      </c>
      <c r="G10" s="6">
        <f t="shared" si="0"/>
        <v>67.83</v>
      </c>
      <c r="H10" s="43">
        <v>30</v>
      </c>
      <c r="I10" s="43">
        <v>2261</v>
      </c>
      <c r="J10" s="7">
        <f t="shared" si="1"/>
        <v>67.83</v>
      </c>
    </row>
    <row r="11" spans="1:10" ht="16.5" thickBot="1">
      <c r="A11" s="100" t="s">
        <v>20</v>
      </c>
      <c r="B11" s="101"/>
      <c r="C11" s="101"/>
      <c r="D11" s="102"/>
      <c r="E11" s="9"/>
      <c r="F11" s="9"/>
      <c r="G11" s="10">
        <f>SUM(G4:G10)</f>
        <v>86.138000000000005</v>
      </c>
      <c r="H11" s="10"/>
      <c r="I11" s="10"/>
      <c r="J11" s="11">
        <f>SUM(J4:J10)</f>
        <v>88.37</v>
      </c>
    </row>
    <row r="12" spans="1:10" ht="15.75">
      <c r="A12" s="103" t="s">
        <v>109</v>
      </c>
      <c r="B12" s="88">
        <v>60</v>
      </c>
      <c r="C12" s="88">
        <v>100</v>
      </c>
      <c r="D12" s="12" t="s">
        <v>12</v>
      </c>
      <c r="E12" s="44">
        <v>70</v>
      </c>
      <c r="F12" s="44">
        <v>115</v>
      </c>
      <c r="G12" s="6">
        <f>E12*F12/1000</f>
        <v>8.0500000000000007</v>
      </c>
      <c r="H12" s="44">
        <v>100</v>
      </c>
      <c r="I12" s="44">
        <v>115</v>
      </c>
      <c r="J12" s="6">
        <f>H12*I12/1000</f>
        <v>11.5</v>
      </c>
    </row>
    <row r="13" spans="1:10" ht="16.5" thickBot="1">
      <c r="A13" s="97"/>
      <c r="B13" s="89"/>
      <c r="C13" s="89"/>
      <c r="D13" s="8" t="s">
        <v>14</v>
      </c>
      <c r="E13" s="39">
        <v>4</v>
      </c>
      <c r="F13" s="39">
        <v>756</v>
      </c>
      <c r="G13" s="6">
        <f t="shared" ref="G13" si="2">E13*F13/1000</f>
        <v>3.024</v>
      </c>
      <c r="H13" s="39">
        <v>5</v>
      </c>
      <c r="I13" s="39">
        <v>756</v>
      </c>
      <c r="J13" s="6">
        <f>H13*I13/1000</f>
        <v>3.78</v>
      </c>
    </row>
    <row r="14" spans="1:10" ht="19.5" customHeight="1" thickBot="1">
      <c r="A14" s="100" t="s">
        <v>20</v>
      </c>
      <c r="B14" s="101"/>
      <c r="C14" s="101"/>
      <c r="D14" s="102"/>
      <c r="E14" s="9"/>
      <c r="F14" s="9"/>
      <c r="G14" s="10">
        <f>SUM(G12:G13)</f>
        <v>11.074000000000002</v>
      </c>
      <c r="H14" s="10"/>
      <c r="I14" s="10"/>
      <c r="J14" s="10">
        <f>SUM(J12:J13)</f>
        <v>15.28</v>
      </c>
    </row>
    <row r="15" spans="1:10" ht="18.75" customHeight="1">
      <c r="A15" s="103" t="s">
        <v>39</v>
      </c>
      <c r="B15" s="88">
        <v>80</v>
      </c>
      <c r="C15" s="88">
        <v>100</v>
      </c>
      <c r="D15" s="12" t="s">
        <v>31</v>
      </c>
      <c r="E15" s="44">
        <v>80</v>
      </c>
      <c r="F15" s="43">
        <v>2261</v>
      </c>
      <c r="G15" s="28">
        <f>E15*F15/1000</f>
        <v>180.88</v>
      </c>
      <c r="H15" s="44">
        <v>85</v>
      </c>
      <c r="I15" s="43">
        <v>2261</v>
      </c>
      <c r="J15" s="29">
        <f>H15*I15/1000</f>
        <v>192.185</v>
      </c>
    </row>
    <row r="16" spans="1:10" ht="18.75" customHeight="1">
      <c r="A16" s="96"/>
      <c r="B16" s="82"/>
      <c r="C16" s="82"/>
      <c r="D16" s="5" t="s">
        <v>11</v>
      </c>
      <c r="E16" s="44">
        <v>3</v>
      </c>
      <c r="F16" s="44">
        <v>750</v>
      </c>
      <c r="G16" s="28">
        <f t="shared" ref="G16:G17" si="3">E16*F16/1000</f>
        <v>2.25</v>
      </c>
      <c r="H16" s="44">
        <v>5</v>
      </c>
      <c r="I16" s="44">
        <v>750</v>
      </c>
      <c r="J16" s="29">
        <f t="shared" ref="J16:J17" si="4">H16*I16/1000</f>
        <v>3.75</v>
      </c>
    </row>
    <row r="17" spans="1:10" ht="18.75" customHeight="1">
      <c r="A17" s="96"/>
      <c r="B17" s="82"/>
      <c r="C17" s="82"/>
      <c r="D17" s="5" t="s">
        <v>13</v>
      </c>
      <c r="E17" s="43">
        <v>10</v>
      </c>
      <c r="F17" s="43">
        <v>97</v>
      </c>
      <c r="G17" s="28">
        <f t="shared" si="3"/>
        <v>0.97</v>
      </c>
      <c r="H17" s="43">
        <v>15</v>
      </c>
      <c r="I17" s="43">
        <v>97</v>
      </c>
      <c r="J17" s="29">
        <f t="shared" si="4"/>
        <v>1.4550000000000001</v>
      </c>
    </row>
    <row r="18" spans="1:10" ht="15.75">
      <c r="A18" s="104"/>
      <c r="B18" s="82"/>
      <c r="C18" s="82"/>
      <c r="D18" s="5" t="s">
        <v>14</v>
      </c>
      <c r="E18" s="43">
        <v>5</v>
      </c>
      <c r="F18" s="43">
        <v>756</v>
      </c>
      <c r="G18" s="6">
        <f t="shared" ref="G18:G24" si="5">E18*F18/1000</f>
        <v>3.78</v>
      </c>
      <c r="H18" s="43">
        <v>5</v>
      </c>
      <c r="I18" s="43">
        <v>756</v>
      </c>
      <c r="J18" s="7">
        <f t="shared" ref="J18:J24" si="6">H18*I18/1000</f>
        <v>3.78</v>
      </c>
    </row>
    <row r="19" spans="1:10" ht="15.75">
      <c r="A19" s="95" t="s">
        <v>60</v>
      </c>
      <c r="B19" s="92">
        <v>120</v>
      </c>
      <c r="C19" s="92">
        <v>150</v>
      </c>
      <c r="D19" s="12" t="s">
        <v>52</v>
      </c>
      <c r="E19" s="43">
        <v>200</v>
      </c>
      <c r="F19" s="43">
        <v>127</v>
      </c>
      <c r="G19" s="6">
        <f t="shared" si="5"/>
        <v>25.4</v>
      </c>
      <c r="H19" s="43">
        <v>250</v>
      </c>
      <c r="I19" s="43">
        <v>127</v>
      </c>
      <c r="J19" s="7">
        <f t="shared" si="6"/>
        <v>31.75</v>
      </c>
    </row>
    <row r="20" spans="1:10" ht="15.75">
      <c r="A20" s="96"/>
      <c r="B20" s="92"/>
      <c r="C20" s="92"/>
      <c r="D20" s="8" t="s">
        <v>24</v>
      </c>
      <c r="E20" s="39">
        <v>6</v>
      </c>
      <c r="F20" s="39">
        <v>2514</v>
      </c>
      <c r="G20" s="6">
        <f t="shared" si="5"/>
        <v>15.084</v>
      </c>
      <c r="H20" s="39">
        <v>8</v>
      </c>
      <c r="I20" s="39">
        <v>2514</v>
      </c>
      <c r="J20" s="7">
        <f t="shared" si="6"/>
        <v>20.111999999999998</v>
      </c>
    </row>
    <row r="21" spans="1:10" ht="15.75">
      <c r="A21" s="96"/>
      <c r="B21" s="92"/>
      <c r="C21" s="92"/>
      <c r="D21" s="5" t="s">
        <v>13</v>
      </c>
      <c r="E21" s="43">
        <v>10</v>
      </c>
      <c r="F21" s="43">
        <v>97</v>
      </c>
      <c r="G21" s="6">
        <f t="shared" si="5"/>
        <v>0.97</v>
      </c>
      <c r="H21" s="43">
        <v>15</v>
      </c>
      <c r="I21" s="43">
        <v>97</v>
      </c>
      <c r="J21" s="7">
        <f t="shared" si="6"/>
        <v>1.4550000000000001</v>
      </c>
    </row>
    <row r="22" spans="1:10" ht="15.75">
      <c r="A22" s="96"/>
      <c r="B22" s="92"/>
      <c r="C22" s="92"/>
      <c r="D22" s="5" t="s">
        <v>61</v>
      </c>
      <c r="E22" s="43">
        <v>3</v>
      </c>
      <c r="F22" s="44">
        <v>750</v>
      </c>
      <c r="G22" s="6">
        <f t="shared" si="5"/>
        <v>2.25</v>
      </c>
      <c r="H22" s="43">
        <v>5</v>
      </c>
      <c r="I22" s="44">
        <v>750</v>
      </c>
      <c r="J22" s="7">
        <f t="shared" si="6"/>
        <v>3.75</v>
      </c>
    </row>
    <row r="23" spans="1:10" ht="15.75">
      <c r="A23" s="96"/>
      <c r="B23" s="92"/>
      <c r="C23" s="92"/>
      <c r="D23" s="5" t="s">
        <v>49</v>
      </c>
      <c r="E23" s="43">
        <v>3</v>
      </c>
      <c r="F23" s="43">
        <v>182</v>
      </c>
      <c r="G23" s="6">
        <f t="shared" si="5"/>
        <v>0.54600000000000004</v>
      </c>
      <c r="H23" s="43">
        <v>3</v>
      </c>
      <c r="I23" s="43">
        <v>182</v>
      </c>
      <c r="J23" s="7">
        <f t="shared" si="6"/>
        <v>0.54600000000000004</v>
      </c>
    </row>
    <row r="24" spans="1:10" ht="16.5" thickBot="1">
      <c r="A24" s="96"/>
      <c r="B24" s="92"/>
      <c r="C24" s="92"/>
      <c r="D24" s="5" t="s">
        <v>12</v>
      </c>
      <c r="E24" s="43">
        <v>10</v>
      </c>
      <c r="F24" s="44">
        <v>115</v>
      </c>
      <c r="G24" s="6">
        <f t="shared" si="5"/>
        <v>1.1499999999999999</v>
      </c>
      <c r="H24" s="43">
        <v>15</v>
      </c>
      <c r="I24" s="44">
        <v>115</v>
      </c>
      <c r="J24" s="7">
        <f t="shared" si="6"/>
        <v>1.7250000000000001</v>
      </c>
    </row>
    <row r="25" spans="1:10" ht="16.5" thickBot="1">
      <c r="A25" s="100" t="s">
        <v>20</v>
      </c>
      <c r="B25" s="101"/>
      <c r="C25" s="101"/>
      <c r="D25" s="102"/>
      <c r="E25" s="9"/>
      <c r="F25" s="9"/>
      <c r="G25" s="10">
        <f>SUM(G15:G24)</f>
        <v>233.28</v>
      </c>
      <c r="H25" s="10"/>
      <c r="I25" s="10"/>
      <c r="J25" s="11">
        <f>SUM(J15:J24)</f>
        <v>260.50800000000004</v>
      </c>
    </row>
    <row r="26" spans="1:10" ht="19.5" customHeight="1">
      <c r="A26" s="46" t="s">
        <v>102</v>
      </c>
      <c r="B26" s="44">
        <v>150</v>
      </c>
      <c r="C26" s="44">
        <v>150</v>
      </c>
      <c r="D26" s="12" t="s">
        <v>102</v>
      </c>
      <c r="E26" s="44">
        <v>150</v>
      </c>
      <c r="F26" s="44">
        <v>550</v>
      </c>
      <c r="G26" s="6">
        <f>E26*F26/1000</f>
        <v>82.5</v>
      </c>
      <c r="H26" s="44">
        <v>150</v>
      </c>
      <c r="I26" s="44">
        <v>550</v>
      </c>
      <c r="J26" s="7">
        <f>H26*I26/1000</f>
        <v>82.5</v>
      </c>
    </row>
    <row r="27" spans="1:10" ht="19.5" customHeight="1">
      <c r="A27" s="95" t="s">
        <v>34</v>
      </c>
      <c r="B27" s="89">
        <v>200</v>
      </c>
      <c r="C27" s="89">
        <v>200</v>
      </c>
      <c r="D27" s="12" t="s">
        <v>35</v>
      </c>
      <c r="E27" s="44">
        <v>2</v>
      </c>
      <c r="F27" s="44">
        <v>3610</v>
      </c>
      <c r="G27" s="6">
        <f>E27*F27/1000</f>
        <v>7.22</v>
      </c>
      <c r="H27" s="44">
        <v>2</v>
      </c>
      <c r="I27" s="44">
        <v>3610</v>
      </c>
      <c r="J27" s="7">
        <f>H27*I27/1000</f>
        <v>7.22</v>
      </c>
    </row>
    <row r="28" spans="1:10" ht="19.5" customHeight="1" thickBot="1">
      <c r="A28" s="97"/>
      <c r="B28" s="93"/>
      <c r="C28" s="93"/>
      <c r="D28" s="8" t="s">
        <v>15</v>
      </c>
      <c r="E28" s="39">
        <v>10</v>
      </c>
      <c r="F28" s="39">
        <v>281</v>
      </c>
      <c r="G28" s="6">
        <f>E28*F28/1000</f>
        <v>2.81</v>
      </c>
      <c r="H28" s="39">
        <v>10</v>
      </c>
      <c r="I28" s="39">
        <v>281</v>
      </c>
      <c r="J28" s="7">
        <f>H28*I28/1000</f>
        <v>2.81</v>
      </c>
    </row>
    <row r="29" spans="1:10" ht="16.5" thickBot="1">
      <c r="A29" s="100" t="s">
        <v>20</v>
      </c>
      <c r="B29" s="101"/>
      <c r="C29" s="101"/>
      <c r="D29" s="102"/>
      <c r="E29" s="9"/>
      <c r="F29" s="9"/>
      <c r="G29" s="10">
        <f>SUM(G26:G28)</f>
        <v>92.53</v>
      </c>
      <c r="H29" s="10"/>
      <c r="I29" s="10"/>
      <c r="J29" s="11">
        <f>SUM(J26:J28)</f>
        <v>92.53</v>
      </c>
    </row>
    <row r="30" spans="1:10" ht="32.25" thickBot="1">
      <c r="A30" s="40" t="s">
        <v>28</v>
      </c>
      <c r="B30" s="42">
        <v>20</v>
      </c>
      <c r="C30" s="42">
        <v>40</v>
      </c>
      <c r="D30" s="13"/>
      <c r="E30" s="42">
        <v>20</v>
      </c>
      <c r="F30" s="42">
        <v>351</v>
      </c>
      <c r="G30" s="6">
        <f>E30*F30/1000</f>
        <v>7.02</v>
      </c>
      <c r="H30" s="42">
        <v>40</v>
      </c>
      <c r="I30" s="42">
        <v>351</v>
      </c>
      <c r="J30" s="7">
        <f>H30*I30/1000</f>
        <v>14.04</v>
      </c>
    </row>
    <row r="31" spans="1:10" ht="16.5" thickBot="1">
      <c r="A31" s="100" t="s">
        <v>20</v>
      </c>
      <c r="B31" s="101"/>
      <c r="C31" s="101"/>
      <c r="D31" s="102"/>
      <c r="E31" s="14"/>
      <c r="F31" s="14"/>
      <c r="G31" s="11">
        <f>SUM(G30)</f>
        <v>7.02</v>
      </c>
      <c r="H31" s="15"/>
      <c r="I31" s="15"/>
      <c r="J31" s="11">
        <f>SUM(J30)</f>
        <v>14.04</v>
      </c>
    </row>
    <row r="32" spans="1:10" ht="15.75">
      <c r="A32" s="73" t="s">
        <v>112</v>
      </c>
      <c r="B32" s="73"/>
      <c r="C32" s="73"/>
      <c r="D32" s="73"/>
      <c r="E32" s="73"/>
      <c r="F32" s="73"/>
      <c r="G32" s="70">
        <v>430</v>
      </c>
      <c r="H32" s="70"/>
      <c r="I32" s="70"/>
      <c r="J32" s="71">
        <v>471</v>
      </c>
    </row>
    <row r="33" spans="1:10" ht="15.75">
      <c r="A33" s="73" t="s">
        <v>113</v>
      </c>
      <c r="B33" s="73"/>
      <c r="C33" s="73"/>
      <c r="D33" s="73"/>
      <c r="E33" s="73"/>
      <c r="F33" s="73"/>
      <c r="G33" s="73">
        <v>450</v>
      </c>
      <c r="H33" s="73"/>
      <c r="I33" s="73"/>
      <c r="J33" s="73"/>
    </row>
  </sheetData>
  <mergeCells count="29">
    <mergeCell ref="A32:F32"/>
    <mergeCell ref="A33:F33"/>
    <mergeCell ref="G33:J33"/>
    <mergeCell ref="A31:D31"/>
    <mergeCell ref="A19:A24"/>
    <mergeCell ref="B19:B24"/>
    <mergeCell ref="C19:C24"/>
    <mergeCell ref="A14:D14"/>
    <mergeCell ref="A25:D25"/>
    <mergeCell ref="A29:D29"/>
    <mergeCell ref="A15:A18"/>
    <mergeCell ref="B15:B18"/>
    <mergeCell ref="C15:C18"/>
    <mergeCell ref="A27:A28"/>
    <mergeCell ref="B27:B28"/>
    <mergeCell ref="C27:C28"/>
    <mergeCell ref="A4:A10"/>
    <mergeCell ref="B4:B10"/>
    <mergeCell ref="C4:C10"/>
    <mergeCell ref="A11:D11"/>
    <mergeCell ref="A12:A13"/>
    <mergeCell ref="B12:B13"/>
    <mergeCell ref="C12:C13"/>
    <mergeCell ref="A1:H1"/>
    <mergeCell ref="A2:A3"/>
    <mergeCell ref="D2:D3"/>
    <mergeCell ref="E2:G2"/>
    <mergeCell ref="H2:J2"/>
    <mergeCell ref="B3:C3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2"/>
  <sheetViews>
    <sheetView topLeftCell="A14" workbookViewId="0">
      <selection activeCell="A31" sqref="A31:J32"/>
    </sheetView>
  </sheetViews>
  <sheetFormatPr defaultRowHeight="15"/>
  <cols>
    <col min="1" max="1" width="27.140625" customWidth="1"/>
    <col min="2" max="2" width="9.140625" customWidth="1"/>
    <col min="3" max="3" width="8.42578125" customWidth="1"/>
    <col min="4" max="4" width="20.7109375" customWidth="1"/>
    <col min="5" max="5" width="7.5703125" customWidth="1"/>
    <col min="6" max="6" width="9.28515625" customWidth="1"/>
    <col min="7" max="7" width="10" style="1" customWidth="1"/>
    <col min="8" max="8" width="9.28515625" customWidth="1"/>
    <col min="9" max="9" width="9.140625" customWidth="1"/>
    <col min="10" max="10" width="11.42578125" style="1" customWidth="1"/>
  </cols>
  <sheetData>
    <row r="1" spans="1:10" ht="19.5" thickBot="1">
      <c r="A1" s="74" t="s">
        <v>63</v>
      </c>
      <c r="B1" s="74"/>
      <c r="C1" s="74"/>
      <c r="D1" s="74"/>
      <c r="E1" s="74"/>
      <c r="F1" s="74"/>
      <c r="G1" s="74"/>
      <c r="H1" s="74"/>
    </row>
    <row r="2" spans="1:10" ht="63.75" customHeight="1">
      <c r="A2" s="75" t="s">
        <v>1</v>
      </c>
      <c r="B2" s="45" t="s">
        <v>2</v>
      </c>
      <c r="C2" s="45" t="s">
        <v>3</v>
      </c>
      <c r="D2" s="77" t="s">
        <v>4</v>
      </c>
      <c r="E2" s="77" t="s">
        <v>2</v>
      </c>
      <c r="F2" s="77"/>
      <c r="G2" s="77"/>
      <c r="H2" s="77" t="s">
        <v>3</v>
      </c>
      <c r="I2" s="77"/>
      <c r="J2" s="79"/>
    </row>
    <row r="3" spans="1:10" ht="15.75">
      <c r="A3" s="76"/>
      <c r="B3" s="78" t="s">
        <v>5</v>
      </c>
      <c r="C3" s="78"/>
      <c r="D3" s="94"/>
      <c r="E3" s="2" t="s">
        <v>6</v>
      </c>
      <c r="F3" s="2" t="s">
        <v>7</v>
      </c>
      <c r="G3" s="3" t="s">
        <v>8</v>
      </c>
      <c r="H3" s="2" t="s">
        <v>6</v>
      </c>
      <c r="I3" s="2" t="s">
        <v>7</v>
      </c>
      <c r="J3" s="4" t="s">
        <v>8</v>
      </c>
    </row>
    <row r="4" spans="1:10" ht="15.75">
      <c r="A4" s="95" t="s">
        <v>64</v>
      </c>
      <c r="B4" s="82">
        <v>200</v>
      </c>
      <c r="C4" s="98">
        <v>250</v>
      </c>
      <c r="D4" s="5" t="s">
        <v>10</v>
      </c>
      <c r="E4" s="43">
        <v>50</v>
      </c>
      <c r="F4" s="43">
        <v>127</v>
      </c>
      <c r="G4" s="6">
        <f>E4*F4/1000</f>
        <v>6.35</v>
      </c>
      <c r="H4" s="43">
        <v>70</v>
      </c>
      <c r="I4" s="43">
        <v>127</v>
      </c>
      <c r="J4" s="7">
        <f>H4*I4/1000</f>
        <v>8.89</v>
      </c>
    </row>
    <row r="5" spans="1:10" ht="15.75">
      <c r="A5" s="96"/>
      <c r="B5" s="82"/>
      <c r="C5" s="98"/>
      <c r="D5" s="5" t="s">
        <v>17</v>
      </c>
      <c r="E5" s="43">
        <v>60</v>
      </c>
      <c r="F5" s="43">
        <v>121</v>
      </c>
      <c r="G5" s="6">
        <f t="shared" ref="G5:G12" si="0">E5*F5/1000</f>
        <v>7.26</v>
      </c>
      <c r="H5" s="43">
        <v>80</v>
      </c>
      <c r="I5" s="43">
        <v>121</v>
      </c>
      <c r="J5" s="7">
        <f t="shared" ref="J5:J12" si="1">H5*I5/1000</f>
        <v>9.68</v>
      </c>
    </row>
    <row r="6" spans="1:10" ht="15.75">
      <c r="A6" s="96"/>
      <c r="B6" s="82"/>
      <c r="C6" s="98"/>
      <c r="D6" s="5" t="s">
        <v>12</v>
      </c>
      <c r="E6" s="43">
        <v>15</v>
      </c>
      <c r="F6" s="43">
        <v>115</v>
      </c>
      <c r="G6" s="6">
        <f t="shared" si="0"/>
        <v>1.7250000000000001</v>
      </c>
      <c r="H6" s="43">
        <v>15</v>
      </c>
      <c r="I6" s="43">
        <v>115</v>
      </c>
      <c r="J6" s="7">
        <f t="shared" si="1"/>
        <v>1.7250000000000001</v>
      </c>
    </row>
    <row r="7" spans="1:10" ht="15.75">
      <c r="A7" s="96"/>
      <c r="B7" s="82"/>
      <c r="C7" s="98"/>
      <c r="D7" s="5" t="s">
        <v>13</v>
      </c>
      <c r="E7" s="43">
        <v>15</v>
      </c>
      <c r="F7" s="43">
        <v>97</v>
      </c>
      <c r="G7" s="6">
        <f t="shared" si="0"/>
        <v>1.4550000000000001</v>
      </c>
      <c r="H7" s="43">
        <v>15</v>
      </c>
      <c r="I7" s="43">
        <v>97</v>
      </c>
      <c r="J7" s="7">
        <f t="shared" si="1"/>
        <v>1.4550000000000001</v>
      </c>
    </row>
    <row r="8" spans="1:10" ht="31.5">
      <c r="A8" s="96"/>
      <c r="B8" s="82"/>
      <c r="C8" s="98"/>
      <c r="D8" s="5" t="s">
        <v>92</v>
      </c>
      <c r="E8" s="43">
        <v>9</v>
      </c>
      <c r="F8" s="43">
        <v>900</v>
      </c>
      <c r="G8" s="6">
        <f t="shared" si="0"/>
        <v>8.1</v>
      </c>
      <c r="H8" s="43">
        <v>11</v>
      </c>
      <c r="I8" s="43">
        <v>900</v>
      </c>
      <c r="J8" s="7">
        <f t="shared" si="1"/>
        <v>9.9</v>
      </c>
    </row>
    <row r="9" spans="1:10" ht="15.75">
      <c r="A9" s="96"/>
      <c r="B9" s="82"/>
      <c r="C9" s="98"/>
      <c r="D9" s="5" t="s">
        <v>14</v>
      </c>
      <c r="E9" s="43">
        <v>5</v>
      </c>
      <c r="F9" s="43">
        <v>756</v>
      </c>
      <c r="G9" s="6">
        <f t="shared" si="0"/>
        <v>3.78</v>
      </c>
      <c r="H9" s="43">
        <v>5</v>
      </c>
      <c r="I9" s="43">
        <v>756</v>
      </c>
      <c r="J9" s="7">
        <f t="shared" si="1"/>
        <v>3.78</v>
      </c>
    </row>
    <row r="10" spans="1:10" ht="15.75">
      <c r="A10" s="96"/>
      <c r="B10" s="82"/>
      <c r="C10" s="98"/>
      <c r="D10" s="5" t="s">
        <v>16</v>
      </c>
      <c r="E10" s="43">
        <v>151</v>
      </c>
      <c r="F10" s="43"/>
      <c r="G10" s="6">
        <f t="shared" si="0"/>
        <v>0</v>
      </c>
      <c r="H10" s="43">
        <v>190</v>
      </c>
      <c r="I10" s="43"/>
      <c r="J10" s="7">
        <f t="shared" si="1"/>
        <v>0</v>
      </c>
    </row>
    <row r="11" spans="1:10" ht="15.75">
      <c r="A11" s="96"/>
      <c r="B11" s="82"/>
      <c r="C11" s="98"/>
      <c r="D11" s="5" t="s">
        <v>19</v>
      </c>
      <c r="E11" s="43">
        <v>10</v>
      </c>
      <c r="F11" s="39">
        <v>1117</v>
      </c>
      <c r="G11" s="6">
        <f t="shared" si="0"/>
        <v>11.17</v>
      </c>
      <c r="H11" s="43">
        <v>10</v>
      </c>
      <c r="I11" s="39">
        <v>1117</v>
      </c>
      <c r="J11" s="7">
        <f t="shared" si="1"/>
        <v>11.17</v>
      </c>
    </row>
    <row r="12" spans="1:10" ht="16.5" thickBot="1">
      <c r="A12" s="97"/>
      <c r="B12" s="82"/>
      <c r="C12" s="98"/>
      <c r="D12" s="5" t="s">
        <v>31</v>
      </c>
      <c r="E12" s="43">
        <v>31</v>
      </c>
      <c r="F12" s="43">
        <v>2261</v>
      </c>
      <c r="G12" s="6">
        <f t="shared" si="0"/>
        <v>70.090999999999994</v>
      </c>
      <c r="H12" s="43">
        <v>33</v>
      </c>
      <c r="I12" s="43">
        <v>2261</v>
      </c>
      <c r="J12" s="7">
        <f t="shared" si="1"/>
        <v>74.613</v>
      </c>
    </row>
    <row r="13" spans="1:10" ht="16.5" thickBot="1">
      <c r="A13" s="100" t="s">
        <v>20</v>
      </c>
      <c r="B13" s="101"/>
      <c r="C13" s="101"/>
      <c r="D13" s="102"/>
      <c r="E13" s="9"/>
      <c r="F13" s="9"/>
      <c r="G13" s="10">
        <f>SUM(G4:G12)</f>
        <v>109.931</v>
      </c>
      <c r="H13" s="10"/>
      <c r="I13" s="10"/>
      <c r="J13" s="11">
        <f>SUM(J4:J12)</f>
        <v>121.21299999999999</v>
      </c>
    </row>
    <row r="14" spans="1:10" ht="15.75">
      <c r="A14" s="103" t="s">
        <v>53</v>
      </c>
      <c r="B14" s="88">
        <v>70</v>
      </c>
      <c r="C14" s="88">
        <v>100</v>
      </c>
      <c r="D14" s="12" t="s">
        <v>18</v>
      </c>
      <c r="E14" s="44">
        <v>80</v>
      </c>
      <c r="F14" s="43">
        <v>225</v>
      </c>
      <c r="G14" s="6">
        <f>E14*F14/1000</f>
        <v>18</v>
      </c>
      <c r="H14" s="44">
        <v>115</v>
      </c>
      <c r="I14" s="43">
        <v>225</v>
      </c>
      <c r="J14" s="7">
        <f>H14*I14/1000</f>
        <v>25.875</v>
      </c>
    </row>
    <row r="15" spans="1:10" ht="15.75">
      <c r="A15" s="96"/>
      <c r="B15" s="92"/>
      <c r="C15" s="92"/>
      <c r="D15" s="18" t="s">
        <v>54</v>
      </c>
      <c r="E15" s="42">
        <v>15</v>
      </c>
      <c r="F15" s="42">
        <v>3200</v>
      </c>
      <c r="G15" s="6">
        <f>E15*F15/1000</f>
        <v>48</v>
      </c>
      <c r="H15" s="42">
        <v>15</v>
      </c>
      <c r="I15" s="42">
        <v>3200</v>
      </c>
      <c r="J15" s="7">
        <f>H15*I15/1000</f>
        <v>48</v>
      </c>
    </row>
    <row r="16" spans="1:10" ht="16.5" thickBot="1">
      <c r="A16" s="97"/>
      <c r="B16" s="89"/>
      <c r="C16" s="89"/>
      <c r="D16" s="8" t="s">
        <v>14</v>
      </c>
      <c r="E16" s="39">
        <v>4</v>
      </c>
      <c r="F16" s="43">
        <v>756</v>
      </c>
      <c r="G16" s="6">
        <f>E16*F16/1000</f>
        <v>3.024</v>
      </c>
      <c r="H16" s="39">
        <v>5</v>
      </c>
      <c r="I16" s="43">
        <v>756</v>
      </c>
      <c r="J16" s="7">
        <f>H16*I16/1000</f>
        <v>3.78</v>
      </c>
    </row>
    <row r="17" spans="1:10" ht="19.5" customHeight="1" thickBot="1">
      <c r="A17" s="100" t="s">
        <v>20</v>
      </c>
      <c r="B17" s="101"/>
      <c r="C17" s="101"/>
      <c r="D17" s="102"/>
      <c r="E17" s="9"/>
      <c r="F17" s="9"/>
      <c r="G17" s="10">
        <f>SUM(G14:G16)</f>
        <v>69.024000000000001</v>
      </c>
      <c r="H17" s="10"/>
      <c r="I17" s="10"/>
      <c r="J17" s="11">
        <f>SUM(J14:J16)</f>
        <v>77.655000000000001</v>
      </c>
    </row>
    <row r="18" spans="1:10" ht="18.75" customHeight="1">
      <c r="A18" s="103" t="s">
        <v>65</v>
      </c>
      <c r="B18" s="88">
        <v>80</v>
      </c>
      <c r="C18" s="88">
        <v>100</v>
      </c>
      <c r="D18" s="12" t="s">
        <v>66</v>
      </c>
      <c r="E18" s="44">
        <v>80</v>
      </c>
      <c r="F18" s="43">
        <v>2261</v>
      </c>
      <c r="G18" s="28">
        <f t="shared" ref="G18:G24" si="2">E18*F18/1000</f>
        <v>180.88</v>
      </c>
      <c r="H18" s="44">
        <v>90</v>
      </c>
      <c r="I18" s="43">
        <v>2261</v>
      </c>
      <c r="J18" s="29">
        <f t="shared" ref="J18:J24" si="3">H18*I18/1000</f>
        <v>203.49</v>
      </c>
    </row>
    <row r="19" spans="1:10" ht="15.75">
      <c r="A19" s="96"/>
      <c r="B19" s="82"/>
      <c r="C19" s="82"/>
      <c r="D19" s="5" t="s">
        <v>14</v>
      </c>
      <c r="E19" s="44">
        <v>5</v>
      </c>
      <c r="F19" s="43">
        <v>756</v>
      </c>
      <c r="G19" s="6">
        <f t="shared" si="2"/>
        <v>3.78</v>
      </c>
      <c r="H19" s="44">
        <v>5</v>
      </c>
      <c r="I19" s="43">
        <v>756</v>
      </c>
      <c r="J19" s="7">
        <f t="shared" si="3"/>
        <v>3.78</v>
      </c>
    </row>
    <row r="20" spans="1:10" ht="15.75">
      <c r="A20" s="96"/>
      <c r="B20" s="82"/>
      <c r="C20" s="82"/>
      <c r="D20" s="5" t="s">
        <v>13</v>
      </c>
      <c r="E20" s="43">
        <v>10</v>
      </c>
      <c r="F20" s="43">
        <v>97</v>
      </c>
      <c r="G20" s="6">
        <f t="shared" si="2"/>
        <v>0.97</v>
      </c>
      <c r="H20" s="43">
        <v>15</v>
      </c>
      <c r="I20" s="43">
        <v>97</v>
      </c>
      <c r="J20" s="7">
        <f t="shared" si="3"/>
        <v>1.4550000000000001</v>
      </c>
    </row>
    <row r="21" spans="1:10" ht="15.75">
      <c r="A21" s="96"/>
      <c r="B21" s="82"/>
      <c r="C21" s="82"/>
      <c r="D21" s="5" t="s">
        <v>12</v>
      </c>
      <c r="E21" s="43">
        <v>15</v>
      </c>
      <c r="F21" s="43">
        <v>115</v>
      </c>
      <c r="G21" s="6">
        <f t="shared" si="2"/>
        <v>1.7250000000000001</v>
      </c>
      <c r="H21" s="43">
        <v>20</v>
      </c>
      <c r="I21" s="43">
        <v>115</v>
      </c>
      <c r="J21" s="7">
        <f t="shared" si="3"/>
        <v>2.2999999999999998</v>
      </c>
    </row>
    <row r="22" spans="1:10" ht="15.75">
      <c r="A22" s="104"/>
      <c r="B22" s="82"/>
      <c r="C22" s="82"/>
      <c r="D22" s="5" t="s">
        <v>49</v>
      </c>
      <c r="E22" s="43">
        <v>2.4</v>
      </c>
      <c r="F22" s="43">
        <v>182</v>
      </c>
      <c r="G22" s="6">
        <f t="shared" si="2"/>
        <v>0.43680000000000002</v>
      </c>
      <c r="H22" s="43">
        <v>3</v>
      </c>
      <c r="I22" s="43">
        <v>182</v>
      </c>
      <c r="J22" s="7">
        <f t="shared" si="3"/>
        <v>0.54600000000000004</v>
      </c>
    </row>
    <row r="23" spans="1:10" ht="19.5" customHeight="1">
      <c r="A23" s="95" t="s">
        <v>67</v>
      </c>
      <c r="B23" s="89">
        <v>100</v>
      </c>
      <c r="C23" s="89">
        <v>150</v>
      </c>
      <c r="D23" s="12" t="s">
        <v>68</v>
      </c>
      <c r="E23" s="44">
        <v>40</v>
      </c>
      <c r="F23" s="44">
        <v>150</v>
      </c>
      <c r="G23" s="6">
        <f t="shared" si="2"/>
        <v>6</v>
      </c>
      <c r="H23" s="44">
        <v>60</v>
      </c>
      <c r="I23" s="44">
        <v>150</v>
      </c>
      <c r="J23" s="7">
        <f t="shared" si="3"/>
        <v>9</v>
      </c>
    </row>
    <row r="24" spans="1:10" ht="27" customHeight="1" thickBot="1">
      <c r="A24" s="97"/>
      <c r="B24" s="93"/>
      <c r="C24" s="93"/>
      <c r="D24" s="8" t="s">
        <v>24</v>
      </c>
      <c r="E24" s="39">
        <v>6</v>
      </c>
      <c r="F24" s="39">
        <v>2514</v>
      </c>
      <c r="G24" s="6">
        <f t="shared" si="2"/>
        <v>15.084</v>
      </c>
      <c r="H24" s="39">
        <v>8</v>
      </c>
      <c r="I24" s="39">
        <v>2514</v>
      </c>
      <c r="J24" s="7">
        <f t="shared" si="3"/>
        <v>20.111999999999998</v>
      </c>
    </row>
    <row r="25" spans="1:10" ht="16.5" thickBot="1">
      <c r="A25" s="100" t="s">
        <v>20</v>
      </c>
      <c r="B25" s="101"/>
      <c r="C25" s="101"/>
      <c r="D25" s="102"/>
      <c r="E25" s="9"/>
      <c r="F25" s="9"/>
      <c r="G25" s="10">
        <f>SUM(G18:G24)</f>
        <v>208.8758</v>
      </c>
      <c r="H25" s="10"/>
      <c r="I25" s="10"/>
      <c r="J25" s="11">
        <f>SUM(J18:J24)</f>
        <v>240.68300000000002</v>
      </c>
    </row>
    <row r="26" spans="1:10" ht="19.5" customHeight="1">
      <c r="A26" s="34" t="s">
        <v>25</v>
      </c>
      <c r="B26" s="30">
        <v>10</v>
      </c>
      <c r="C26" s="44">
        <v>10</v>
      </c>
      <c r="D26" s="12" t="s">
        <v>25</v>
      </c>
      <c r="E26" s="44">
        <v>10</v>
      </c>
      <c r="F26" s="44">
        <v>1500</v>
      </c>
      <c r="G26" s="6">
        <f>E26*F26/1000</f>
        <v>15</v>
      </c>
      <c r="H26" s="44">
        <v>10</v>
      </c>
      <c r="I26" s="44">
        <v>1500</v>
      </c>
      <c r="J26" s="7">
        <f>H26*I26/1000</f>
        <v>15</v>
      </c>
    </row>
    <row r="27" spans="1:10" ht="19.5" customHeight="1" thickBot="1">
      <c r="A27" s="32" t="s">
        <v>69</v>
      </c>
      <c r="B27" s="21">
        <v>200</v>
      </c>
      <c r="C27" s="39">
        <v>200</v>
      </c>
      <c r="D27" s="12" t="s">
        <v>69</v>
      </c>
      <c r="E27" s="44">
        <v>20</v>
      </c>
      <c r="F27" s="44">
        <v>550</v>
      </c>
      <c r="G27" s="6">
        <f>E27*F27/1000</f>
        <v>11</v>
      </c>
      <c r="H27" s="44">
        <v>20</v>
      </c>
      <c r="I27" s="44">
        <v>550</v>
      </c>
      <c r="J27" s="7">
        <f>H27*I27/1000</f>
        <v>11</v>
      </c>
    </row>
    <row r="28" spans="1:10" ht="16.5" thickBot="1">
      <c r="A28" s="100" t="s">
        <v>20</v>
      </c>
      <c r="B28" s="101"/>
      <c r="C28" s="101"/>
      <c r="D28" s="102"/>
      <c r="E28" s="9"/>
      <c r="F28" s="9"/>
      <c r="G28" s="10">
        <f>SUM(G26:G27)</f>
        <v>26</v>
      </c>
      <c r="H28" s="10"/>
      <c r="I28" s="10"/>
      <c r="J28" s="11">
        <f>SUM(J26:J27)</f>
        <v>26</v>
      </c>
    </row>
    <row r="29" spans="1:10" ht="16.5" thickBot="1">
      <c r="A29" s="40" t="s">
        <v>28</v>
      </c>
      <c r="B29" s="42">
        <v>20</v>
      </c>
      <c r="C29" s="42">
        <v>40</v>
      </c>
      <c r="D29" s="13"/>
      <c r="E29" s="42">
        <v>20</v>
      </c>
      <c r="F29" s="42">
        <v>351</v>
      </c>
      <c r="G29" s="6">
        <f>E29*F29/1000</f>
        <v>7.02</v>
      </c>
      <c r="H29" s="42">
        <v>40</v>
      </c>
      <c r="I29" s="42">
        <v>351</v>
      </c>
      <c r="J29" s="7">
        <f>H29*I29/1000</f>
        <v>14.04</v>
      </c>
    </row>
    <row r="30" spans="1:10" ht="16.5" thickBot="1">
      <c r="A30" s="100" t="s">
        <v>20</v>
      </c>
      <c r="B30" s="101"/>
      <c r="C30" s="101"/>
      <c r="D30" s="102"/>
      <c r="E30" s="14"/>
      <c r="F30" s="14"/>
      <c r="G30" s="11">
        <f>SUM(G29)</f>
        <v>7.02</v>
      </c>
      <c r="H30" s="15"/>
      <c r="I30" s="15"/>
      <c r="J30" s="11">
        <f>SUM(J29)</f>
        <v>14.04</v>
      </c>
    </row>
    <row r="31" spans="1:10" ht="15.75">
      <c r="A31" s="73" t="s">
        <v>112</v>
      </c>
      <c r="B31" s="73"/>
      <c r="C31" s="73"/>
      <c r="D31" s="73"/>
      <c r="E31" s="73"/>
      <c r="F31" s="73"/>
      <c r="G31" s="70">
        <v>421</v>
      </c>
      <c r="H31" s="70"/>
      <c r="I31" s="70"/>
      <c r="J31" s="71">
        <v>480</v>
      </c>
    </row>
    <row r="32" spans="1:10" ht="15.75">
      <c r="A32" s="73" t="s">
        <v>113</v>
      </c>
      <c r="B32" s="73"/>
      <c r="C32" s="73"/>
      <c r="D32" s="73"/>
      <c r="E32" s="73"/>
      <c r="F32" s="73"/>
      <c r="G32" s="73">
        <v>450</v>
      </c>
      <c r="H32" s="73"/>
      <c r="I32" s="73"/>
      <c r="J32" s="73"/>
    </row>
  </sheetData>
  <mergeCells count="26">
    <mergeCell ref="A31:F31"/>
    <mergeCell ref="A32:F32"/>
    <mergeCell ref="G32:J32"/>
    <mergeCell ref="A30:D30"/>
    <mergeCell ref="A23:A24"/>
    <mergeCell ref="B23:B24"/>
    <mergeCell ref="C23:C24"/>
    <mergeCell ref="A28:D28"/>
    <mergeCell ref="A17:D17"/>
    <mergeCell ref="A18:A22"/>
    <mergeCell ref="B18:B22"/>
    <mergeCell ref="C18:C22"/>
    <mergeCell ref="A25:D25"/>
    <mergeCell ref="A4:A12"/>
    <mergeCell ref="B4:B12"/>
    <mergeCell ref="C4:C12"/>
    <mergeCell ref="A13:D13"/>
    <mergeCell ref="A14:A16"/>
    <mergeCell ref="B14:B16"/>
    <mergeCell ref="C14:C16"/>
    <mergeCell ref="A1:H1"/>
    <mergeCell ref="A2:A3"/>
    <mergeCell ref="D2:D3"/>
    <mergeCell ref="E2:G2"/>
    <mergeCell ref="H2:J2"/>
    <mergeCell ref="B3:C3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3"/>
  <sheetViews>
    <sheetView topLeftCell="A19" workbookViewId="0">
      <selection activeCell="G53" sqref="G53:G54"/>
    </sheetView>
  </sheetViews>
  <sheetFormatPr defaultRowHeight="15"/>
  <cols>
    <col min="1" max="1" width="20" customWidth="1"/>
    <col min="2" max="2" width="7.85546875" customWidth="1"/>
    <col min="3" max="3" width="7.7109375" customWidth="1"/>
    <col min="4" max="4" width="21.42578125" customWidth="1"/>
    <col min="5" max="5" width="8.28515625" customWidth="1"/>
    <col min="6" max="6" width="8.140625" customWidth="1"/>
    <col min="7" max="7" width="9" style="1" customWidth="1"/>
    <col min="8" max="8" width="8.85546875" customWidth="1"/>
    <col min="9" max="9" width="10" customWidth="1"/>
    <col min="10" max="10" width="16.7109375" style="1" customWidth="1"/>
  </cols>
  <sheetData>
    <row r="1" spans="1:10" ht="19.5" thickBot="1">
      <c r="A1" s="74" t="s">
        <v>70</v>
      </c>
      <c r="B1" s="74"/>
      <c r="C1" s="74"/>
      <c r="D1" s="74"/>
      <c r="E1" s="74"/>
      <c r="F1" s="74"/>
      <c r="G1" s="74"/>
      <c r="H1" s="74"/>
    </row>
    <row r="2" spans="1:10" ht="63.75" customHeight="1">
      <c r="A2" s="75" t="s">
        <v>1</v>
      </c>
      <c r="B2" s="50" t="s">
        <v>2</v>
      </c>
      <c r="C2" s="50" t="s">
        <v>3</v>
      </c>
      <c r="D2" s="77" t="s">
        <v>4</v>
      </c>
      <c r="E2" s="77" t="s">
        <v>2</v>
      </c>
      <c r="F2" s="77"/>
      <c r="G2" s="77"/>
      <c r="H2" s="77" t="s">
        <v>3</v>
      </c>
      <c r="I2" s="77"/>
      <c r="J2" s="79"/>
    </row>
    <row r="3" spans="1:10" ht="15.75">
      <c r="A3" s="76"/>
      <c r="B3" s="78" t="s">
        <v>5</v>
      </c>
      <c r="C3" s="78"/>
      <c r="D3" s="94"/>
      <c r="E3" s="2" t="s">
        <v>6</v>
      </c>
      <c r="F3" s="2" t="s">
        <v>7</v>
      </c>
      <c r="G3" s="3" t="s">
        <v>8</v>
      </c>
      <c r="H3" s="2" t="s">
        <v>6</v>
      </c>
      <c r="I3" s="2" t="s">
        <v>7</v>
      </c>
      <c r="J3" s="4" t="s">
        <v>8</v>
      </c>
    </row>
    <row r="4" spans="1:10" ht="15.75">
      <c r="A4" s="119" t="s">
        <v>71</v>
      </c>
      <c r="B4" s="82">
        <v>200</v>
      </c>
      <c r="C4" s="98">
        <v>250</v>
      </c>
      <c r="D4" s="5" t="s">
        <v>72</v>
      </c>
      <c r="E4" s="53">
        <v>20</v>
      </c>
      <c r="F4" s="53">
        <v>300</v>
      </c>
      <c r="G4" s="6">
        <f>E4*F4/1000</f>
        <v>6</v>
      </c>
      <c r="H4" s="53">
        <v>30</v>
      </c>
      <c r="I4" s="53">
        <v>300</v>
      </c>
      <c r="J4" s="6">
        <f>H4*I4/1000</f>
        <v>9</v>
      </c>
    </row>
    <row r="5" spans="1:10" ht="15.75">
      <c r="A5" s="119"/>
      <c r="B5" s="82"/>
      <c r="C5" s="98"/>
      <c r="D5" s="5" t="s">
        <v>17</v>
      </c>
      <c r="E5" s="53">
        <v>60</v>
      </c>
      <c r="F5" s="53">
        <v>121</v>
      </c>
      <c r="G5" s="6">
        <f t="shared" ref="G5:G10" si="0">E5*F5/1000</f>
        <v>7.26</v>
      </c>
      <c r="H5" s="53">
        <v>80</v>
      </c>
      <c r="I5" s="53">
        <v>121</v>
      </c>
      <c r="J5" s="6">
        <f t="shared" ref="J5:J10" si="1">H5*I5/1000</f>
        <v>9.68</v>
      </c>
    </row>
    <row r="6" spans="1:10" ht="15.75">
      <c r="A6" s="119"/>
      <c r="B6" s="82"/>
      <c r="C6" s="98"/>
      <c r="D6" s="5" t="s">
        <v>12</v>
      </c>
      <c r="E6" s="53">
        <v>10</v>
      </c>
      <c r="F6" s="53">
        <v>115</v>
      </c>
      <c r="G6" s="6">
        <f t="shared" si="0"/>
        <v>1.1499999999999999</v>
      </c>
      <c r="H6" s="53">
        <v>15</v>
      </c>
      <c r="I6" s="53">
        <v>115</v>
      </c>
      <c r="J6" s="6">
        <f t="shared" si="1"/>
        <v>1.7250000000000001</v>
      </c>
    </row>
    <row r="7" spans="1:10" ht="15.75">
      <c r="A7" s="119"/>
      <c r="B7" s="82"/>
      <c r="C7" s="98"/>
      <c r="D7" s="5" t="s">
        <v>13</v>
      </c>
      <c r="E7" s="53">
        <v>10</v>
      </c>
      <c r="F7" s="53">
        <v>97</v>
      </c>
      <c r="G7" s="6">
        <f t="shared" si="0"/>
        <v>0.97</v>
      </c>
      <c r="H7" s="53">
        <v>15</v>
      </c>
      <c r="I7" s="53">
        <v>97</v>
      </c>
      <c r="J7" s="6">
        <f t="shared" si="1"/>
        <v>1.4550000000000001</v>
      </c>
    </row>
    <row r="8" spans="1:10" ht="15.75">
      <c r="A8" s="119"/>
      <c r="B8" s="82"/>
      <c r="C8" s="98"/>
      <c r="D8" s="5" t="s">
        <v>22</v>
      </c>
      <c r="E8" s="53">
        <v>30</v>
      </c>
      <c r="F8" s="55">
        <v>990</v>
      </c>
      <c r="G8" s="6">
        <f t="shared" si="0"/>
        <v>29.7</v>
      </c>
      <c r="H8" s="53">
        <v>30</v>
      </c>
      <c r="I8" s="55">
        <v>990</v>
      </c>
      <c r="J8" s="6">
        <f t="shared" si="1"/>
        <v>29.7</v>
      </c>
    </row>
    <row r="9" spans="1:10" ht="15.75">
      <c r="A9" s="119"/>
      <c r="B9" s="82"/>
      <c r="C9" s="98"/>
      <c r="D9" s="5" t="s">
        <v>14</v>
      </c>
      <c r="E9" s="53">
        <v>5</v>
      </c>
      <c r="F9" s="53">
        <v>756</v>
      </c>
      <c r="G9" s="6">
        <f t="shared" si="0"/>
        <v>3.78</v>
      </c>
      <c r="H9" s="53">
        <v>5</v>
      </c>
      <c r="I9" s="53">
        <v>756</v>
      </c>
      <c r="J9" s="6">
        <f t="shared" si="1"/>
        <v>3.78</v>
      </c>
    </row>
    <row r="10" spans="1:10" ht="16.5" thickBot="1">
      <c r="A10" s="119"/>
      <c r="B10" s="82"/>
      <c r="C10" s="98"/>
      <c r="D10" s="5" t="s">
        <v>16</v>
      </c>
      <c r="E10" s="53">
        <v>141</v>
      </c>
      <c r="F10" s="53"/>
      <c r="G10" s="6">
        <f t="shared" si="0"/>
        <v>0</v>
      </c>
      <c r="H10" s="53">
        <v>176</v>
      </c>
      <c r="I10" s="53"/>
      <c r="J10" s="6">
        <f t="shared" si="1"/>
        <v>0</v>
      </c>
    </row>
    <row r="11" spans="1:10" ht="16.5" thickBot="1">
      <c r="A11" s="100" t="s">
        <v>20</v>
      </c>
      <c r="B11" s="101"/>
      <c r="C11" s="101"/>
      <c r="D11" s="102"/>
      <c r="E11" s="9"/>
      <c r="F11" s="9"/>
      <c r="G11" s="10">
        <f>SUM(G4:G10)</f>
        <v>48.86</v>
      </c>
      <c r="H11" s="10"/>
      <c r="I11" s="10"/>
      <c r="J11" s="11">
        <f>SUM(J4:J10)</f>
        <v>55.34</v>
      </c>
    </row>
    <row r="12" spans="1:10" ht="18.75" customHeight="1">
      <c r="A12" s="103" t="s">
        <v>89</v>
      </c>
      <c r="B12" s="88">
        <v>60</v>
      </c>
      <c r="C12" s="88">
        <v>100</v>
      </c>
      <c r="D12" s="12" t="s">
        <v>12</v>
      </c>
      <c r="E12" s="55">
        <v>10</v>
      </c>
      <c r="F12" s="55">
        <v>115</v>
      </c>
      <c r="G12" s="6">
        <f>E12*F12/1000</f>
        <v>1.1499999999999999</v>
      </c>
      <c r="H12" s="55">
        <v>15</v>
      </c>
      <c r="I12" s="55">
        <v>115</v>
      </c>
      <c r="J12" s="7">
        <f>H12*I12/1000</f>
        <v>1.7250000000000001</v>
      </c>
    </row>
    <row r="13" spans="1:10" ht="18.75" customHeight="1">
      <c r="A13" s="96"/>
      <c r="B13" s="92"/>
      <c r="C13" s="92"/>
      <c r="D13" s="18" t="s">
        <v>10</v>
      </c>
      <c r="E13" s="56">
        <v>60</v>
      </c>
      <c r="F13" s="56">
        <v>127</v>
      </c>
      <c r="G13" s="6">
        <f>E13*F13/1000</f>
        <v>7.62</v>
      </c>
      <c r="H13" s="56">
        <v>100</v>
      </c>
      <c r="I13" s="56">
        <v>127</v>
      </c>
      <c r="J13" s="7">
        <f>H13*I13/1000</f>
        <v>12.7</v>
      </c>
    </row>
    <row r="14" spans="1:10" ht="34.5" customHeight="1" thickBot="1">
      <c r="A14" s="97"/>
      <c r="B14" s="89"/>
      <c r="C14" s="89"/>
      <c r="D14" s="8" t="s">
        <v>14</v>
      </c>
      <c r="E14" s="54">
        <v>4</v>
      </c>
      <c r="F14" s="54">
        <v>756</v>
      </c>
      <c r="G14" s="6">
        <f>E14*F14/1000</f>
        <v>3.024</v>
      </c>
      <c r="H14" s="54">
        <v>5</v>
      </c>
      <c r="I14" s="54">
        <v>756</v>
      </c>
      <c r="J14" s="7">
        <f>H14*I14/1000</f>
        <v>3.78</v>
      </c>
    </row>
    <row r="15" spans="1:10" ht="19.5" customHeight="1" thickBot="1">
      <c r="A15" s="100" t="s">
        <v>20</v>
      </c>
      <c r="B15" s="101"/>
      <c r="C15" s="101"/>
      <c r="D15" s="102"/>
      <c r="E15" s="9"/>
      <c r="F15" s="9"/>
      <c r="G15" s="10">
        <f>SUM(G12:G14)</f>
        <v>11.794</v>
      </c>
      <c r="H15" s="10"/>
      <c r="I15" s="10"/>
      <c r="J15" s="11">
        <f>SUM(J12:J14)</f>
        <v>18.204999999999998</v>
      </c>
    </row>
    <row r="16" spans="1:10" ht="18.75" customHeight="1">
      <c r="A16" s="111" t="s">
        <v>96</v>
      </c>
      <c r="B16" s="91">
        <v>250</v>
      </c>
      <c r="C16" s="91">
        <v>300</v>
      </c>
      <c r="D16" s="12" t="s">
        <v>22</v>
      </c>
      <c r="E16" s="55">
        <v>130</v>
      </c>
      <c r="F16" s="55">
        <v>990</v>
      </c>
      <c r="G16" s="6">
        <f>E16*F16/1000</f>
        <v>128.69999999999999</v>
      </c>
      <c r="H16" s="55">
        <v>160</v>
      </c>
      <c r="I16" s="55">
        <v>990</v>
      </c>
      <c r="J16" s="6">
        <f>H16*I16/1000</f>
        <v>158.4</v>
      </c>
    </row>
    <row r="17" spans="1:10" ht="15.75">
      <c r="A17" s="112"/>
      <c r="B17" s="92"/>
      <c r="C17" s="92"/>
      <c r="D17" s="5" t="s">
        <v>12</v>
      </c>
      <c r="E17" s="53">
        <v>10</v>
      </c>
      <c r="F17" s="53">
        <v>115</v>
      </c>
      <c r="G17" s="6">
        <f>E17*F17/1000</f>
        <v>1.1499999999999999</v>
      </c>
      <c r="H17" s="53">
        <v>15</v>
      </c>
      <c r="I17" s="53">
        <v>115</v>
      </c>
      <c r="J17" s="6">
        <f>H17*I17/1000</f>
        <v>1.7250000000000001</v>
      </c>
    </row>
    <row r="18" spans="1:10" ht="15.75">
      <c r="A18" s="112"/>
      <c r="B18" s="92"/>
      <c r="C18" s="92"/>
      <c r="D18" s="5" t="s">
        <v>13</v>
      </c>
      <c r="E18" s="53">
        <v>10</v>
      </c>
      <c r="F18" s="53">
        <v>97</v>
      </c>
      <c r="G18" s="6">
        <f>E18*F18/1000</f>
        <v>0.97</v>
      </c>
      <c r="H18" s="53">
        <v>15</v>
      </c>
      <c r="I18" s="53">
        <v>97</v>
      </c>
      <c r="J18" s="6">
        <f>H18*I18/1000</f>
        <v>1.4550000000000001</v>
      </c>
    </row>
    <row r="19" spans="1:10" ht="15.75">
      <c r="A19" s="112"/>
      <c r="B19" s="92"/>
      <c r="C19" s="92"/>
      <c r="D19" s="5" t="s">
        <v>14</v>
      </c>
      <c r="E19" s="53">
        <v>5</v>
      </c>
      <c r="F19" s="53">
        <v>756</v>
      </c>
      <c r="G19" s="6">
        <f t="shared" ref="G19" si="2">E19*F19/1000</f>
        <v>3.78</v>
      </c>
      <c r="H19" s="53">
        <v>5</v>
      </c>
      <c r="I19" s="53">
        <v>756</v>
      </c>
      <c r="J19" s="6">
        <f t="shared" ref="J19" si="3">H19*I19/1000</f>
        <v>3.78</v>
      </c>
    </row>
    <row r="20" spans="1:10" ht="15.75">
      <c r="A20" s="112"/>
      <c r="B20" s="92"/>
      <c r="C20" s="92"/>
      <c r="D20" s="5" t="s">
        <v>49</v>
      </c>
      <c r="E20" s="53">
        <v>2.4</v>
      </c>
      <c r="F20" s="53">
        <v>182</v>
      </c>
      <c r="G20" s="6">
        <f>E20*F20/1000</f>
        <v>0.43680000000000002</v>
      </c>
      <c r="H20" s="53">
        <v>3</v>
      </c>
      <c r="I20" s="53">
        <v>182</v>
      </c>
      <c r="J20" s="7">
        <f>H20*I20/1000</f>
        <v>0.54600000000000004</v>
      </c>
    </row>
    <row r="21" spans="1:10" ht="15.75">
      <c r="A21" s="112"/>
      <c r="B21" s="92"/>
      <c r="C21" s="92"/>
      <c r="D21" s="5" t="s">
        <v>11</v>
      </c>
      <c r="E21" s="55">
        <v>3</v>
      </c>
      <c r="F21" s="55">
        <v>750</v>
      </c>
      <c r="G21" s="28">
        <f t="shared" ref="G21:G22" si="4">E21*F21/1000</f>
        <v>2.25</v>
      </c>
      <c r="H21" s="55">
        <v>5</v>
      </c>
      <c r="I21" s="55">
        <v>750</v>
      </c>
      <c r="J21" s="29">
        <f t="shared" ref="J21:J22" si="5">H21*I21/1000</f>
        <v>3.75</v>
      </c>
    </row>
    <row r="22" spans="1:10" ht="15.75">
      <c r="A22" s="112"/>
      <c r="B22" s="92"/>
      <c r="C22" s="92"/>
      <c r="D22" s="5" t="s">
        <v>95</v>
      </c>
      <c r="E22" s="53">
        <v>2</v>
      </c>
      <c r="F22" s="53">
        <v>1000</v>
      </c>
      <c r="G22" s="6">
        <f t="shared" si="4"/>
        <v>2</v>
      </c>
      <c r="H22" s="53">
        <v>5</v>
      </c>
      <c r="I22" s="53">
        <v>1000</v>
      </c>
      <c r="J22" s="31">
        <f t="shared" si="5"/>
        <v>5</v>
      </c>
    </row>
    <row r="23" spans="1:10" ht="15.75">
      <c r="A23" s="112"/>
      <c r="B23" s="92"/>
      <c r="C23" s="92"/>
      <c r="D23" s="8" t="s">
        <v>24</v>
      </c>
      <c r="E23" s="54">
        <v>6</v>
      </c>
      <c r="F23" s="54">
        <v>2514</v>
      </c>
      <c r="G23" s="6">
        <f>E23*F23/1000</f>
        <v>15.084</v>
      </c>
      <c r="H23" s="54">
        <v>8</v>
      </c>
      <c r="I23" s="54">
        <v>2514</v>
      </c>
      <c r="J23" s="7">
        <f>H23*I23/1000</f>
        <v>20.111999999999998</v>
      </c>
    </row>
    <row r="24" spans="1:10" ht="16.5" thickBot="1">
      <c r="A24" s="120"/>
      <c r="B24" s="93"/>
      <c r="C24" s="93"/>
      <c r="D24" s="5" t="s">
        <v>17</v>
      </c>
      <c r="E24" s="53">
        <v>200</v>
      </c>
      <c r="F24" s="53">
        <v>121</v>
      </c>
      <c r="G24" s="6">
        <f>E24*F24/1000</f>
        <v>24.2</v>
      </c>
      <c r="H24" s="53">
        <v>220</v>
      </c>
      <c r="I24" s="53">
        <v>121</v>
      </c>
      <c r="J24" s="6">
        <f>H24*I24/1000</f>
        <v>26.62</v>
      </c>
    </row>
    <row r="25" spans="1:10" ht="16.5" thickBot="1">
      <c r="A25" s="100" t="s">
        <v>20</v>
      </c>
      <c r="B25" s="101"/>
      <c r="C25" s="101"/>
      <c r="D25" s="102"/>
      <c r="E25" s="9"/>
      <c r="F25" s="9"/>
      <c r="G25" s="10">
        <f>SUM(G16:G24)</f>
        <v>178.57079999999999</v>
      </c>
      <c r="H25" s="10"/>
      <c r="I25" s="10"/>
      <c r="J25" s="11">
        <f>SUM(J16:J24)</f>
        <v>221.38800000000001</v>
      </c>
    </row>
    <row r="26" spans="1:10" ht="22.5" customHeight="1">
      <c r="A26" s="35" t="s">
        <v>103</v>
      </c>
      <c r="B26" s="55">
        <v>100</v>
      </c>
      <c r="C26" s="55">
        <v>100</v>
      </c>
      <c r="D26" s="12" t="s">
        <v>104</v>
      </c>
      <c r="E26" s="55">
        <v>100</v>
      </c>
      <c r="F26" s="55">
        <v>1610</v>
      </c>
      <c r="G26" s="6">
        <f>E26*F26/1000</f>
        <v>161</v>
      </c>
      <c r="H26" s="55">
        <v>100</v>
      </c>
      <c r="I26" s="55">
        <v>1610</v>
      </c>
      <c r="J26" s="6">
        <f>H26*I26/1000</f>
        <v>161</v>
      </c>
    </row>
    <row r="27" spans="1:10" ht="22.5" customHeight="1">
      <c r="A27" s="80" t="s">
        <v>26</v>
      </c>
      <c r="B27" s="89">
        <v>200</v>
      </c>
      <c r="C27" s="89">
        <v>200</v>
      </c>
      <c r="D27" s="37" t="s">
        <v>27</v>
      </c>
      <c r="E27" s="55">
        <v>15</v>
      </c>
      <c r="F27" s="55">
        <v>500</v>
      </c>
      <c r="G27" s="6">
        <f t="shared" ref="G27:G28" si="6">E27*F27/1000</f>
        <v>7.5</v>
      </c>
      <c r="H27" s="55">
        <v>20</v>
      </c>
      <c r="I27" s="55">
        <v>500</v>
      </c>
      <c r="J27" s="7">
        <f t="shared" ref="J27:J28" si="7">H27*I27/1000</f>
        <v>10</v>
      </c>
    </row>
    <row r="28" spans="1:10" ht="24" customHeight="1" thickBot="1">
      <c r="A28" s="87"/>
      <c r="B28" s="93"/>
      <c r="C28" s="93"/>
      <c r="D28" s="38" t="s">
        <v>15</v>
      </c>
      <c r="E28" s="54">
        <v>10</v>
      </c>
      <c r="F28" s="54">
        <v>281</v>
      </c>
      <c r="G28" s="6">
        <f t="shared" si="6"/>
        <v>2.81</v>
      </c>
      <c r="H28" s="54">
        <v>10</v>
      </c>
      <c r="I28" s="54">
        <v>281</v>
      </c>
      <c r="J28" s="7">
        <f t="shared" si="7"/>
        <v>2.81</v>
      </c>
    </row>
    <row r="29" spans="1:10" ht="16.5" thickBot="1">
      <c r="A29" s="100" t="s">
        <v>20</v>
      </c>
      <c r="B29" s="101"/>
      <c r="C29" s="101"/>
      <c r="D29" s="102"/>
      <c r="E29" s="9"/>
      <c r="F29" s="9"/>
      <c r="G29" s="10">
        <f>SUM(G26:G28)</f>
        <v>171.31</v>
      </c>
      <c r="H29" s="10"/>
      <c r="I29" s="10"/>
      <c r="J29" s="11">
        <f>SUM(J26:J28)</f>
        <v>173.81</v>
      </c>
    </row>
    <row r="30" spans="1:10" ht="36.75" customHeight="1" thickBot="1">
      <c r="A30" s="52" t="s">
        <v>28</v>
      </c>
      <c r="B30" s="56">
        <v>20</v>
      </c>
      <c r="C30" s="56">
        <v>40</v>
      </c>
      <c r="D30" s="13"/>
      <c r="E30" s="56">
        <v>20</v>
      </c>
      <c r="F30" s="56">
        <v>351</v>
      </c>
      <c r="G30" s="6">
        <f>E30*F30/1000</f>
        <v>7.02</v>
      </c>
      <c r="H30" s="56">
        <v>40</v>
      </c>
      <c r="I30" s="56">
        <v>351</v>
      </c>
      <c r="J30" s="6">
        <f>H30*I30/1000</f>
        <v>14.04</v>
      </c>
    </row>
    <row r="31" spans="1:10" ht="16.5" thickBot="1">
      <c r="A31" s="100" t="s">
        <v>20</v>
      </c>
      <c r="B31" s="101"/>
      <c r="C31" s="101"/>
      <c r="D31" s="102"/>
      <c r="E31" s="14"/>
      <c r="F31" s="14"/>
      <c r="G31" s="11">
        <f>SUM(G30)</f>
        <v>7.02</v>
      </c>
      <c r="H31" s="15"/>
      <c r="I31" s="15"/>
      <c r="J31" s="11">
        <f>SUM(J30)</f>
        <v>14.04</v>
      </c>
    </row>
    <row r="32" spans="1:10" ht="15.75">
      <c r="A32" s="73" t="s">
        <v>112</v>
      </c>
      <c r="B32" s="73"/>
      <c r="C32" s="73"/>
      <c r="D32" s="73"/>
      <c r="E32" s="73"/>
      <c r="F32" s="73"/>
      <c r="G32" s="70">
        <v>418</v>
      </c>
      <c r="H32" s="70"/>
      <c r="I32" s="70"/>
      <c r="J32" s="71">
        <v>483</v>
      </c>
    </row>
    <row r="33" spans="1:10" ht="15.75">
      <c r="A33" s="73" t="s">
        <v>113</v>
      </c>
      <c r="B33" s="73"/>
      <c r="C33" s="73"/>
      <c r="D33" s="73"/>
      <c r="E33" s="73"/>
      <c r="F33" s="73"/>
      <c r="G33" s="73">
        <v>450</v>
      </c>
      <c r="H33" s="73"/>
      <c r="I33" s="73"/>
      <c r="J33" s="73"/>
    </row>
  </sheetData>
  <mergeCells count="26">
    <mergeCell ref="A31:D31"/>
    <mergeCell ref="A15:D15"/>
    <mergeCell ref="A16:A24"/>
    <mergeCell ref="B16:B24"/>
    <mergeCell ref="C16:C24"/>
    <mergeCell ref="A25:D25"/>
    <mergeCell ref="A29:D29"/>
    <mergeCell ref="A27:A28"/>
    <mergeCell ref="B27:B28"/>
    <mergeCell ref="C27:C28"/>
    <mergeCell ref="A32:F32"/>
    <mergeCell ref="A33:F33"/>
    <mergeCell ref="G33:J33"/>
    <mergeCell ref="A1:H1"/>
    <mergeCell ref="A2:A3"/>
    <mergeCell ref="D2:D3"/>
    <mergeCell ref="E2:G2"/>
    <mergeCell ref="H2:J2"/>
    <mergeCell ref="B3:C3"/>
    <mergeCell ref="A4:A10"/>
    <mergeCell ref="B4:B10"/>
    <mergeCell ref="C4:C10"/>
    <mergeCell ref="A11:D11"/>
    <mergeCell ref="A12:A14"/>
    <mergeCell ref="B12:B14"/>
    <mergeCell ref="C12:C14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37"/>
  <sheetViews>
    <sheetView topLeftCell="A22" workbookViewId="0">
      <selection activeCell="A36" sqref="A36:J37"/>
    </sheetView>
  </sheetViews>
  <sheetFormatPr defaultRowHeight="15"/>
  <cols>
    <col min="1" max="1" width="21.28515625" customWidth="1"/>
    <col min="2" max="2" width="7" customWidth="1"/>
    <col min="3" max="3" width="7.42578125" customWidth="1"/>
    <col min="4" max="4" width="22.140625" customWidth="1"/>
    <col min="5" max="5" width="11.28515625" bestFit="1" customWidth="1"/>
    <col min="6" max="6" width="11.28515625" customWidth="1"/>
    <col min="7" max="7" width="9.85546875" style="1" customWidth="1"/>
    <col min="8" max="8" width="12.7109375" bestFit="1" customWidth="1"/>
    <col min="9" max="9" width="9.5703125" customWidth="1"/>
    <col min="10" max="10" width="8.85546875" style="1" customWidth="1"/>
  </cols>
  <sheetData>
    <row r="1" spans="1:10" ht="19.5" thickBot="1">
      <c r="A1" s="74" t="s">
        <v>73</v>
      </c>
      <c r="B1" s="74"/>
      <c r="C1" s="74"/>
      <c r="D1" s="74"/>
      <c r="E1" s="74"/>
      <c r="F1" s="74"/>
      <c r="G1" s="74"/>
      <c r="H1" s="74"/>
    </row>
    <row r="2" spans="1:10" ht="63.75" customHeight="1">
      <c r="A2" s="75" t="s">
        <v>1</v>
      </c>
      <c r="B2" s="50" t="s">
        <v>2</v>
      </c>
      <c r="C2" s="50" t="s">
        <v>3</v>
      </c>
      <c r="D2" s="77" t="s">
        <v>4</v>
      </c>
      <c r="E2" s="77" t="s">
        <v>2</v>
      </c>
      <c r="F2" s="77"/>
      <c r="G2" s="77"/>
      <c r="H2" s="77" t="s">
        <v>3</v>
      </c>
      <c r="I2" s="77"/>
      <c r="J2" s="79"/>
    </row>
    <row r="3" spans="1:10" ht="15.75">
      <c r="A3" s="76"/>
      <c r="B3" s="78" t="s">
        <v>5</v>
      </c>
      <c r="C3" s="78"/>
      <c r="D3" s="94"/>
      <c r="E3" s="2" t="s">
        <v>6</v>
      </c>
      <c r="F3" s="2" t="s">
        <v>7</v>
      </c>
      <c r="G3" s="3" t="s">
        <v>8</v>
      </c>
      <c r="H3" s="2" t="s">
        <v>6</v>
      </c>
      <c r="I3" s="2" t="s">
        <v>7</v>
      </c>
      <c r="J3" s="4" t="s">
        <v>8</v>
      </c>
    </row>
    <row r="4" spans="1:10" ht="15.75">
      <c r="A4" s="121" t="s">
        <v>37</v>
      </c>
      <c r="B4" s="82">
        <v>200</v>
      </c>
      <c r="C4" s="98">
        <v>250</v>
      </c>
      <c r="D4" s="5" t="s">
        <v>18</v>
      </c>
      <c r="E4" s="53">
        <v>80</v>
      </c>
      <c r="F4" s="53">
        <v>225</v>
      </c>
      <c r="G4" s="6">
        <f>E4*F4/1000</f>
        <v>18</v>
      </c>
      <c r="H4" s="53">
        <v>100</v>
      </c>
      <c r="I4" s="53">
        <v>225</v>
      </c>
      <c r="J4" s="7">
        <f>H4*I4/1000</f>
        <v>22.5</v>
      </c>
    </row>
    <row r="5" spans="1:10" ht="15.75">
      <c r="A5" s="121"/>
      <c r="B5" s="82"/>
      <c r="C5" s="98"/>
      <c r="D5" s="5" t="s">
        <v>17</v>
      </c>
      <c r="E5" s="53">
        <v>60</v>
      </c>
      <c r="F5" s="53">
        <v>121</v>
      </c>
      <c r="G5" s="6">
        <f t="shared" ref="G5:G13" si="0">E5*F5/1000</f>
        <v>7.26</v>
      </c>
      <c r="H5" s="53">
        <v>80</v>
      </c>
      <c r="I5" s="53">
        <v>121</v>
      </c>
      <c r="J5" s="7">
        <f t="shared" ref="J5:J11" si="1">H5*I5/1000</f>
        <v>9.68</v>
      </c>
    </row>
    <row r="6" spans="1:10" ht="15.75">
      <c r="A6" s="121"/>
      <c r="B6" s="82"/>
      <c r="C6" s="98"/>
      <c r="D6" s="5" t="s">
        <v>12</v>
      </c>
      <c r="E6" s="53">
        <v>20</v>
      </c>
      <c r="F6" s="53">
        <v>115</v>
      </c>
      <c r="G6" s="6">
        <f t="shared" si="0"/>
        <v>2.2999999999999998</v>
      </c>
      <c r="H6" s="53">
        <v>30</v>
      </c>
      <c r="I6" s="53">
        <v>115</v>
      </c>
      <c r="J6" s="7">
        <f t="shared" si="1"/>
        <v>3.45</v>
      </c>
    </row>
    <row r="7" spans="1:10" ht="15.75">
      <c r="A7" s="121"/>
      <c r="B7" s="82"/>
      <c r="C7" s="98"/>
      <c r="D7" s="5" t="s">
        <v>13</v>
      </c>
      <c r="E7" s="53">
        <v>20</v>
      </c>
      <c r="F7" s="53">
        <v>97</v>
      </c>
      <c r="G7" s="6">
        <f t="shared" si="0"/>
        <v>1.94</v>
      </c>
      <c r="H7" s="53">
        <v>30</v>
      </c>
      <c r="I7" s="53">
        <v>97</v>
      </c>
      <c r="J7" s="7">
        <f t="shared" si="1"/>
        <v>2.91</v>
      </c>
    </row>
    <row r="8" spans="1:10" ht="15.75">
      <c r="A8" s="121"/>
      <c r="B8" s="82"/>
      <c r="C8" s="98"/>
      <c r="D8" s="5" t="s">
        <v>38</v>
      </c>
      <c r="E8" s="53">
        <v>10</v>
      </c>
      <c r="F8" s="53">
        <v>700</v>
      </c>
      <c r="G8" s="6">
        <f t="shared" si="0"/>
        <v>7</v>
      </c>
      <c r="H8" s="53">
        <v>10</v>
      </c>
      <c r="I8" s="53">
        <v>700</v>
      </c>
      <c r="J8" s="7">
        <f t="shared" si="1"/>
        <v>7</v>
      </c>
    </row>
    <row r="9" spans="1:10" ht="15.75">
      <c r="A9" s="121"/>
      <c r="B9" s="82"/>
      <c r="C9" s="98"/>
      <c r="D9" s="5" t="s">
        <v>11</v>
      </c>
      <c r="E9" s="53">
        <v>5</v>
      </c>
      <c r="F9" s="53">
        <v>750</v>
      </c>
      <c r="G9" s="6">
        <f t="shared" si="0"/>
        <v>3.75</v>
      </c>
      <c r="H9" s="53">
        <v>5</v>
      </c>
      <c r="I9" s="53">
        <v>750</v>
      </c>
      <c r="J9" s="7">
        <f t="shared" si="1"/>
        <v>3.75</v>
      </c>
    </row>
    <row r="10" spans="1:10" ht="15.75">
      <c r="A10" s="121"/>
      <c r="B10" s="82"/>
      <c r="C10" s="98"/>
      <c r="D10" s="5" t="s">
        <v>14</v>
      </c>
      <c r="E10" s="54">
        <v>5</v>
      </c>
      <c r="F10" s="53">
        <v>756</v>
      </c>
      <c r="G10" s="6">
        <f t="shared" si="0"/>
        <v>3.78</v>
      </c>
      <c r="H10" s="54">
        <v>5</v>
      </c>
      <c r="I10" s="53">
        <v>756</v>
      </c>
      <c r="J10" s="7">
        <f t="shared" si="1"/>
        <v>3.78</v>
      </c>
    </row>
    <row r="11" spans="1:10" ht="15.75">
      <c r="A11" s="121"/>
      <c r="B11" s="82"/>
      <c r="C11" s="98"/>
      <c r="D11" s="8" t="s">
        <v>19</v>
      </c>
      <c r="E11" s="54">
        <v>20</v>
      </c>
      <c r="F11" s="54">
        <v>1117</v>
      </c>
      <c r="G11" s="6">
        <f t="shared" si="0"/>
        <v>22.34</v>
      </c>
      <c r="H11" s="54">
        <v>20</v>
      </c>
      <c r="I11" s="54">
        <v>1117</v>
      </c>
      <c r="J11" s="7">
        <f t="shared" si="1"/>
        <v>22.34</v>
      </c>
    </row>
    <row r="12" spans="1:10" ht="15.75">
      <c r="A12" s="121"/>
      <c r="B12" s="82"/>
      <c r="C12" s="98"/>
      <c r="D12" s="5" t="s">
        <v>110</v>
      </c>
      <c r="E12" s="53">
        <v>0.5</v>
      </c>
      <c r="F12" s="53">
        <v>50</v>
      </c>
      <c r="G12" s="6">
        <f>E12*F12</f>
        <v>25</v>
      </c>
      <c r="H12" s="53">
        <v>0.5</v>
      </c>
      <c r="I12" s="53">
        <v>50</v>
      </c>
      <c r="J12" s="7">
        <f>H12*I12</f>
        <v>25</v>
      </c>
    </row>
    <row r="13" spans="1:10" ht="16.5" thickBot="1">
      <c r="A13" s="121"/>
      <c r="B13" s="82"/>
      <c r="C13" s="98"/>
      <c r="D13" s="5" t="s">
        <v>31</v>
      </c>
      <c r="E13" s="53">
        <v>33</v>
      </c>
      <c r="F13" s="53">
        <v>2261</v>
      </c>
      <c r="G13" s="6">
        <f t="shared" si="0"/>
        <v>74.613</v>
      </c>
      <c r="H13" s="53">
        <v>33</v>
      </c>
      <c r="I13" s="53">
        <v>2261</v>
      </c>
      <c r="J13" s="7">
        <f>H13*I13/1000</f>
        <v>74.613</v>
      </c>
    </row>
    <row r="14" spans="1:10" ht="16.5" thickBot="1">
      <c r="A14" s="100" t="s">
        <v>20</v>
      </c>
      <c r="B14" s="101"/>
      <c r="C14" s="101"/>
      <c r="D14" s="102"/>
      <c r="E14" s="9"/>
      <c r="F14" s="9"/>
      <c r="G14" s="10">
        <f>SUM(G4:G13)</f>
        <v>165.983</v>
      </c>
      <c r="H14" s="10"/>
      <c r="I14" s="10"/>
      <c r="J14" s="11">
        <f>SUM(J4:J13)</f>
        <v>175.02300000000002</v>
      </c>
    </row>
    <row r="15" spans="1:10" ht="15.75">
      <c r="A15" s="122" t="s">
        <v>74</v>
      </c>
      <c r="B15" s="88">
        <v>60</v>
      </c>
      <c r="C15" s="88">
        <v>100</v>
      </c>
      <c r="D15" s="12" t="s">
        <v>10</v>
      </c>
      <c r="E15" s="55">
        <v>30</v>
      </c>
      <c r="F15" s="53">
        <v>127</v>
      </c>
      <c r="G15" s="6">
        <f>E15*F15/1000</f>
        <v>3.81</v>
      </c>
      <c r="H15" s="55">
        <v>50</v>
      </c>
      <c r="I15" s="53">
        <v>127</v>
      </c>
      <c r="J15" s="6">
        <f>H15*I15/1000</f>
        <v>6.35</v>
      </c>
    </row>
    <row r="16" spans="1:10" ht="15.75">
      <c r="A16" s="123"/>
      <c r="B16" s="92"/>
      <c r="C16" s="92"/>
      <c r="D16" s="18" t="s">
        <v>12</v>
      </c>
      <c r="E16" s="56">
        <v>20</v>
      </c>
      <c r="F16" s="53">
        <v>115</v>
      </c>
      <c r="G16" s="6">
        <f>E16*F16/1000</f>
        <v>2.2999999999999998</v>
      </c>
      <c r="H16" s="56">
        <v>30</v>
      </c>
      <c r="I16" s="53">
        <v>115</v>
      </c>
      <c r="J16" s="6">
        <f>H16*I16/1000</f>
        <v>3.45</v>
      </c>
    </row>
    <row r="17" spans="1:10" ht="15.75">
      <c r="A17" s="123"/>
      <c r="B17" s="92"/>
      <c r="C17" s="92"/>
      <c r="D17" s="5" t="s">
        <v>75</v>
      </c>
      <c r="E17" s="53">
        <v>25</v>
      </c>
      <c r="F17" s="53">
        <v>550</v>
      </c>
      <c r="G17" s="6">
        <f>E17*F17/1000</f>
        <v>13.75</v>
      </c>
      <c r="H17" s="53">
        <v>30</v>
      </c>
      <c r="I17" s="53">
        <v>550</v>
      </c>
      <c r="J17" s="6">
        <f>H17*I17/1000</f>
        <v>16.5</v>
      </c>
    </row>
    <row r="18" spans="1:10" ht="16.5" thickBot="1">
      <c r="A18" s="124"/>
      <c r="B18" s="89"/>
      <c r="C18" s="89"/>
      <c r="D18" s="8" t="s">
        <v>14</v>
      </c>
      <c r="E18" s="54">
        <v>4</v>
      </c>
      <c r="F18" s="53">
        <v>756</v>
      </c>
      <c r="G18" s="6">
        <f>E18*F18/1000</f>
        <v>3.024</v>
      </c>
      <c r="H18" s="54">
        <v>5</v>
      </c>
      <c r="I18" s="53">
        <v>756</v>
      </c>
      <c r="J18" s="6">
        <f>H18*I18/1000</f>
        <v>3.78</v>
      </c>
    </row>
    <row r="19" spans="1:10" ht="19.5" customHeight="1" thickBot="1">
      <c r="A19" s="100" t="s">
        <v>20</v>
      </c>
      <c r="B19" s="101"/>
      <c r="C19" s="101"/>
      <c r="D19" s="102"/>
      <c r="E19" s="9"/>
      <c r="F19" s="9"/>
      <c r="G19" s="10">
        <f>SUM(G15:G18)</f>
        <v>22.884</v>
      </c>
      <c r="H19" s="10"/>
      <c r="I19" s="10"/>
      <c r="J19" s="11">
        <f>SUM(J15:J18)</f>
        <v>30.080000000000002</v>
      </c>
    </row>
    <row r="20" spans="1:10" ht="18.75" customHeight="1">
      <c r="A20" s="125" t="s">
        <v>76</v>
      </c>
      <c r="B20" s="91" t="s">
        <v>77</v>
      </c>
      <c r="C20" s="91" t="s">
        <v>78</v>
      </c>
      <c r="D20" s="12" t="s">
        <v>88</v>
      </c>
      <c r="E20" s="55">
        <v>140</v>
      </c>
      <c r="F20" s="55">
        <v>950</v>
      </c>
      <c r="G20" s="6">
        <f>E20*F20/1000</f>
        <v>133</v>
      </c>
      <c r="H20" s="55">
        <v>150</v>
      </c>
      <c r="I20" s="55">
        <v>950</v>
      </c>
      <c r="J20" s="6">
        <f>H20*I20/1000</f>
        <v>142.5</v>
      </c>
    </row>
    <row r="21" spans="1:10" ht="15.75">
      <c r="A21" s="126"/>
      <c r="B21" s="92"/>
      <c r="C21" s="92"/>
      <c r="D21" s="12" t="s">
        <v>79</v>
      </c>
      <c r="E21" s="55">
        <v>15</v>
      </c>
      <c r="F21" s="55">
        <v>151</v>
      </c>
      <c r="G21" s="6">
        <f>E21*F21/1000</f>
        <v>2.2650000000000001</v>
      </c>
      <c r="H21" s="55">
        <v>19</v>
      </c>
      <c r="I21" s="55">
        <v>151</v>
      </c>
      <c r="J21" s="6">
        <f>H21*I21/1000</f>
        <v>2.8690000000000002</v>
      </c>
    </row>
    <row r="22" spans="1:10" ht="15.75">
      <c r="A22" s="126"/>
      <c r="B22" s="92"/>
      <c r="C22" s="92"/>
      <c r="D22" s="5" t="s">
        <v>13</v>
      </c>
      <c r="E22" s="53">
        <v>20</v>
      </c>
      <c r="F22" s="53">
        <v>97</v>
      </c>
      <c r="G22" s="6">
        <f t="shared" ref="G22" si="2">E22*F22/1000</f>
        <v>1.94</v>
      </c>
      <c r="H22" s="53">
        <v>30</v>
      </c>
      <c r="I22" s="53">
        <v>97</v>
      </c>
      <c r="J22" s="7">
        <f t="shared" ref="J22" si="3">H22*I22/1000</f>
        <v>2.91</v>
      </c>
    </row>
    <row r="23" spans="1:10" ht="15.75">
      <c r="A23" s="126"/>
      <c r="B23" s="92"/>
      <c r="C23" s="92"/>
      <c r="D23" s="5" t="s">
        <v>98</v>
      </c>
      <c r="E23" s="53">
        <v>30</v>
      </c>
      <c r="F23" s="55">
        <v>244</v>
      </c>
      <c r="G23" s="6">
        <f>E23*F23/1000</f>
        <v>7.32</v>
      </c>
      <c r="H23" s="53">
        <v>30</v>
      </c>
      <c r="I23" s="55">
        <v>244</v>
      </c>
      <c r="J23" s="6">
        <f>H23*I23/1000</f>
        <v>7.32</v>
      </c>
    </row>
    <row r="24" spans="1:10" ht="15.75">
      <c r="A24" s="126"/>
      <c r="B24" s="92"/>
      <c r="C24" s="92"/>
      <c r="D24" s="12" t="s">
        <v>80</v>
      </c>
      <c r="E24" s="55">
        <v>7</v>
      </c>
      <c r="F24" s="55">
        <v>600</v>
      </c>
      <c r="G24" s="6">
        <f>E24*F24/1000</f>
        <v>4.2</v>
      </c>
      <c r="H24" s="55">
        <v>9</v>
      </c>
      <c r="I24" s="55">
        <v>600</v>
      </c>
      <c r="J24" s="6">
        <f>H24*I24/1000</f>
        <v>5.4</v>
      </c>
    </row>
    <row r="25" spans="1:10" ht="15.75">
      <c r="A25" s="127"/>
      <c r="B25" s="88"/>
      <c r="C25" s="88"/>
      <c r="D25" s="5" t="s">
        <v>14</v>
      </c>
      <c r="E25" s="53">
        <v>5</v>
      </c>
      <c r="F25" s="53">
        <v>756</v>
      </c>
      <c r="G25" s="6">
        <f>E25*F25/1000</f>
        <v>3.78</v>
      </c>
      <c r="H25" s="53">
        <v>5</v>
      </c>
      <c r="I25" s="53">
        <v>756</v>
      </c>
      <c r="J25" s="6">
        <f>H25*I25/1000</f>
        <v>3.78</v>
      </c>
    </row>
    <row r="26" spans="1:10" ht="15.75">
      <c r="A26" s="126" t="s">
        <v>81</v>
      </c>
      <c r="B26" s="92">
        <v>100</v>
      </c>
      <c r="C26" s="92">
        <v>150</v>
      </c>
      <c r="D26" s="5" t="s">
        <v>23</v>
      </c>
      <c r="E26" s="53">
        <v>40</v>
      </c>
      <c r="F26" s="53">
        <v>389</v>
      </c>
      <c r="G26" s="6">
        <f t="shared" ref="G26" si="4">E26*F26/1000</f>
        <v>15.56</v>
      </c>
      <c r="H26" s="53">
        <v>60</v>
      </c>
      <c r="I26" s="53">
        <v>389</v>
      </c>
      <c r="J26" s="7">
        <f t="shared" ref="J26" si="5">H26*I26/1000</f>
        <v>23.34</v>
      </c>
    </row>
    <row r="27" spans="1:10" ht="16.5" thickBot="1">
      <c r="A27" s="128"/>
      <c r="B27" s="93"/>
      <c r="C27" s="93"/>
      <c r="D27" s="8" t="s">
        <v>24</v>
      </c>
      <c r="E27" s="54">
        <v>6</v>
      </c>
      <c r="F27" s="54">
        <v>2514</v>
      </c>
      <c r="G27" s="6">
        <f>E27*F27/1000</f>
        <v>15.084</v>
      </c>
      <c r="H27" s="54">
        <v>8</v>
      </c>
      <c r="I27" s="54">
        <v>2514</v>
      </c>
      <c r="J27" s="7">
        <f>H27*I27/1000</f>
        <v>20.111999999999998</v>
      </c>
    </row>
    <row r="28" spans="1:10" ht="16.5" thickBot="1">
      <c r="A28" s="100" t="s">
        <v>20</v>
      </c>
      <c r="B28" s="101"/>
      <c r="C28" s="101"/>
      <c r="D28" s="102"/>
      <c r="E28" s="9"/>
      <c r="F28" s="9"/>
      <c r="G28" s="10">
        <f>SUM(G20:G27)</f>
        <v>183.14899999999997</v>
      </c>
      <c r="H28" s="10"/>
      <c r="I28" s="10"/>
      <c r="J28" s="11">
        <f>SUM(J20:J27)</f>
        <v>208.23099999999999</v>
      </c>
    </row>
    <row r="29" spans="1:10" ht="19.5" customHeight="1">
      <c r="A29" s="12" t="s">
        <v>25</v>
      </c>
      <c r="B29" s="55">
        <v>10</v>
      </c>
      <c r="C29" s="55">
        <v>10</v>
      </c>
      <c r="D29" s="12" t="s">
        <v>25</v>
      </c>
      <c r="E29" s="55">
        <v>10</v>
      </c>
      <c r="F29" s="55">
        <v>1500</v>
      </c>
      <c r="G29" s="6">
        <f>E29*F29/1000</f>
        <v>15</v>
      </c>
      <c r="H29" s="55">
        <v>10</v>
      </c>
      <c r="I29" s="55">
        <v>1500</v>
      </c>
      <c r="J29" s="6">
        <f>H29*I29/1000</f>
        <v>15</v>
      </c>
    </row>
    <row r="30" spans="1:10" ht="19.5" customHeight="1">
      <c r="A30" s="129" t="s">
        <v>42</v>
      </c>
      <c r="B30" s="89">
        <v>200</v>
      </c>
      <c r="C30" s="89">
        <v>200</v>
      </c>
      <c r="D30" s="12" t="s">
        <v>35</v>
      </c>
      <c r="E30" s="55">
        <v>2</v>
      </c>
      <c r="F30" s="55">
        <v>3610</v>
      </c>
      <c r="G30" s="6">
        <f>E30*F30/1000</f>
        <v>7.22</v>
      </c>
      <c r="H30" s="55">
        <v>2</v>
      </c>
      <c r="I30" s="55">
        <v>3610</v>
      </c>
      <c r="J30" s="6">
        <f>H30*I30/1000</f>
        <v>7.22</v>
      </c>
    </row>
    <row r="31" spans="1:10" ht="19.5" customHeight="1">
      <c r="A31" s="130"/>
      <c r="B31" s="92"/>
      <c r="C31" s="92"/>
      <c r="D31" s="18" t="s">
        <v>43</v>
      </c>
      <c r="E31" s="56">
        <v>20</v>
      </c>
      <c r="F31" s="56">
        <v>1035</v>
      </c>
      <c r="G31" s="6">
        <f>E31*F31/1000</f>
        <v>20.7</v>
      </c>
      <c r="H31" s="56">
        <v>20</v>
      </c>
      <c r="I31" s="56">
        <v>1035</v>
      </c>
      <c r="J31" s="6">
        <f>H31*I31/1000</f>
        <v>20.7</v>
      </c>
    </row>
    <row r="32" spans="1:10" ht="16.5" thickBot="1">
      <c r="A32" s="131"/>
      <c r="B32" s="93"/>
      <c r="C32" s="93"/>
      <c r="D32" s="8" t="s">
        <v>15</v>
      </c>
      <c r="E32" s="54">
        <v>15</v>
      </c>
      <c r="F32" s="54">
        <v>281</v>
      </c>
      <c r="G32" s="6">
        <f>E32*F32/1000</f>
        <v>4.2149999999999999</v>
      </c>
      <c r="H32" s="54">
        <v>15</v>
      </c>
      <c r="I32" s="54">
        <v>281</v>
      </c>
      <c r="J32" s="6">
        <f>H32*I32/1000</f>
        <v>4.2149999999999999</v>
      </c>
    </row>
    <row r="33" spans="1:10" ht="16.5" thickBot="1">
      <c r="A33" s="100" t="s">
        <v>20</v>
      </c>
      <c r="B33" s="101"/>
      <c r="C33" s="101"/>
      <c r="D33" s="102"/>
      <c r="E33" s="9"/>
      <c r="F33" s="9"/>
      <c r="G33" s="10">
        <f>SUM(G29:G32)</f>
        <v>47.135000000000005</v>
      </c>
      <c r="H33" s="10"/>
      <c r="I33" s="10"/>
      <c r="J33" s="11">
        <f>SUM(J29:J32)</f>
        <v>47.135000000000005</v>
      </c>
    </row>
    <row r="34" spans="1:10" ht="32.25" thickBot="1">
      <c r="A34" s="59" t="s">
        <v>28</v>
      </c>
      <c r="B34" s="56">
        <v>20</v>
      </c>
      <c r="C34" s="56">
        <v>40</v>
      </c>
      <c r="D34" s="13"/>
      <c r="E34" s="56">
        <v>20</v>
      </c>
      <c r="F34" s="56">
        <v>351</v>
      </c>
      <c r="G34" s="6">
        <f>E34*F34/1000</f>
        <v>7.02</v>
      </c>
      <c r="H34" s="56">
        <v>40</v>
      </c>
      <c r="I34" s="56">
        <v>351</v>
      </c>
      <c r="J34" s="6">
        <f>H34*I34/1000</f>
        <v>14.04</v>
      </c>
    </row>
    <row r="35" spans="1:10" ht="16.5" thickBot="1">
      <c r="A35" s="100" t="s">
        <v>20</v>
      </c>
      <c r="B35" s="101"/>
      <c r="C35" s="101"/>
      <c r="D35" s="102"/>
      <c r="E35" s="14"/>
      <c r="F35" s="14"/>
      <c r="G35" s="11">
        <f>SUM(G34)</f>
        <v>7.02</v>
      </c>
      <c r="H35" s="15"/>
      <c r="I35" s="15"/>
      <c r="J35" s="11">
        <f>SUM(J34)</f>
        <v>14.04</v>
      </c>
    </row>
    <row r="36" spans="1:10" ht="15.75">
      <c r="A36" s="73" t="s">
        <v>112</v>
      </c>
      <c r="B36" s="73"/>
      <c r="C36" s="73"/>
      <c r="D36" s="73"/>
      <c r="E36" s="73"/>
      <c r="F36" s="73"/>
      <c r="G36" s="70">
        <v>426</v>
      </c>
      <c r="H36" s="70"/>
      <c r="I36" s="70"/>
      <c r="J36" s="71">
        <v>475</v>
      </c>
    </row>
    <row r="37" spans="1:10" ht="15.75">
      <c r="A37" s="73" t="s">
        <v>113</v>
      </c>
      <c r="B37" s="73"/>
      <c r="C37" s="73"/>
      <c r="D37" s="73"/>
      <c r="E37" s="73"/>
      <c r="F37" s="73"/>
      <c r="G37" s="73">
        <v>450</v>
      </c>
      <c r="H37" s="73"/>
      <c r="I37" s="73"/>
      <c r="J37" s="73"/>
    </row>
  </sheetData>
  <mergeCells count="29">
    <mergeCell ref="A15:A18"/>
    <mergeCell ref="B15:B18"/>
    <mergeCell ref="C15:C18"/>
    <mergeCell ref="A35:D35"/>
    <mergeCell ref="A20:A25"/>
    <mergeCell ref="B20:B25"/>
    <mergeCell ref="C20:C25"/>
    <mergeCell ref="C26:C27"/>
    <mergeCell ref="B26:B27"/>
    <mergeCell ref="A26:A27"/>
    <mergeCell ref="A30:A32"/>
    <mergeCell ref="B30:B32"/>
    <mergeCell ref="C30:C32"/>
    <mergeCell ref="A36:F36"/>
    <mergeCell ref="A37:F37"/>
    <mergeCell ref="G37:J37"/>
    <mergeCell ref="A1:H1"/>
    <mergeCell ref="A2:A3"/>
    <mergeCell ref="D2:D3"/>
    <mergeCell ref="E2:G2"/>
    <mergeCell ref="H2:J2"/>
    <mergeCell ref="B3:C3"/>
    <mergeCell ref="A19:D19"/>
    <mergeCell ref="A28:D28"/>
    <mergeCell ref="A33:D33"/>
    <mergeCell ref="A4:A13"/>
    <mergeCell ref="B4:B13"/>
    <mergeCell ref="C4:C13"/>
    <mergeCell ref="A14:D14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2022-12-07T08:19:41Z</dcterms:modified>
</cp:coreProperties>
</file>